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P I " sheetId="7" r:id="rId1"/>
  </sheets>
  <calcPr calcId="125725"/>
</workbook>
</file>

<file path=xl/calcChain.xml><?xml version="1.0" encoding="utf-8"?>
<calcChain xmlns="http://schemas.openxmlformats.org/spreadsheetml/2006/main">
  <c r="R98" i="7"/>
  <c r="O98"/>
  <c r="N98"/>
  <c r="M98"/>
  <c r="L98"/>
  <c r="K98"/>
  <c r="J98"/>
  <c r="I98"/>
  <c r="H98"/>
  <c r="G98"/>
  <c r="E98"/>
  <c r="D98"/>
  <c r="P97"/>
  <c r="O97"/>
  <c r="N97"/>
  <c r="M97"/>
  <c r="L97"/>
  <c r="K97"/>
  <c r="J97"/>
  <c r="I97"/>
  <c r="H97"/>
  <c r="G97"/>
  <c r="F97"/>
  <c r="E97"/>
  <c r="D97"/>
  <c r="O96"/>
  <c r="N96"/>
  <c r="M96"/>
  <c r="L96"/>
  <c r="K96"/>
  <c r="J96"/>
  <c r="I96"/>
  <c r="H96"/>
  <c r="G96"/>
  <c r="E96"/>
  <c r="D96"/>
  <c r="Q95"/>
  <c r="P95"/>
  <c r="O95"/>
  <c r="N95"/>
  <c r="M95"/>
  <c r="L95"/>
  <c r="K95"/>
  <c r="J95"/>
  <c r="I95"/>
  <c r="H95"/>
  <c r="G95"/>
  <c r="F95"/>
  <c r="E95"/>
  <c r="D95"/>
  <c r="P94"/>
  <c r="O94"/>
  <c r="N94"/>
  <c r="M94"/>
  <c r="L94"/>
  <c r="K94"/>
  <c r="J94"/>
  <c r="I94"/>
  <c r="H94"/>
  <c r="G94"/>
  <c r="E94"/>
  <c r="D94"/>
  <c r="O93"/>
  <c r="N93"/>
  <c r="M93"/>
  <c r="L93"/>
  <c r="K93"/>
  <c r="J93"/>
  <c r="I93"/>
  <c r="H93"/>
  <c r="G93"/>
  <c r="E93"/>
  <c r="D93"/>
  <c r="P92"/>
  <c r="O92"/>
  <c r="N92"/>
  <c r="M92"/>
  <c r="L92"/>
  <c r="K92"/>
  <c r="J92"/>
  <c r="I92"/>
  <c r="H92"/>
  <c r="G92"/>
  <c r="F92"/>
  <c r="E92"/>
  <c r="D92"/>
  <c r="O91"/>
  <c r="N91"/>
  <c r="M91"/>
  <c r="L91"/>
  <c r="K91"/>
  <c r="J91"/>
  <c r="I91"/>
  <c r="H91"/>
  <c r="G91"/>
  <c r="F91"/>
  <c r="E91"/>
  <c r="D91"/>
  <c r="R90"/>
  <c r="Q90"/>
  <c r="O90"/>
  <c r="N90"/>
  <c r="M90"/>
  <c r="L90"/>
  <c r="K90"/>
  <c r="J90"/>
  <c r="I90"/>
  <c r="H90"/>
  <c r="G90"/>
  <c r="E90"/>
  <c r="D90"/>
  <c r="P89"/>
  <c r="O89"/>
  <c r="N89"/>
  <c r="M89"/>
  <c r="L89"/>
  <c r="K89"/>
  <c r="J89"/>
  <c r="I89"/>
  <c r="H89"/>
  <c r="G89"/>
  <c r="F89"/>
  <c r="E89"/>
  <c r="D89"/>
  <c r="O88"/>
  <c r="N88"/>
  <c r="M88"/>
  <c r="L88"/>
  <c r="K88"/>
  <c r="J88"/>
  <c r="I88"/>
  <c r="H88"/>
  <c r="G88"/>
  <c r="E88"/>
  <c r="D88"/>
  <c r="O87"/>
  <c r="N87"/>
  <c r="M87"/>
  <c r="L87"/>
  <c r="K87"/>
  <c r="J87"/>
  <c r="I87"/>
  <c r="H87"/>
  <c r="G87"/>
  <c r="F87"/>
  <c r="E87"/>
  <c r="D87"/>
  <c r="P86"/>
  <c r="O86"/>
  <c r="N86"/>
  <c r="M86"/>
  <c r="L86"/>
  <c r="K86"/>
  <c r="J86"/>
  <c r="I86"/>
  <c r="H86"/>
  <c r="G86"/>
  <c r="F86"/>
  <c r="E86"/>
  <c r="D86"/>
  <c r="O85"/>
  <c r="N85"/>
  <c r="M85"/>
  <c r="L85"/>
  <c r="K85"/>
  <c r="J85"/>
  <c r="I85"/>
  <c r="H85"/>
  <c r="G85"/>
  <c r="F85"/>
  <c r="E85"/>
  <c r="D85"/>
  <c r="O84"/>
  <c r="O99" s="1"/>
  <c r="N84"/>
  <c r="N99" s="1"/>
  <c r="M84"/>
  <c r="M99" s="1"/>
  <c r="L84"/>
  <c r="L99" s="1"/>
  <c r="K84"/>
  <c r="K99" s="1"/>
  <c r="J84"/>
  <c r="J99" s="1"/>
  <c r="I84"/>
  <c r="I99" s="1"/>
  <c r="H84"/>
  <c r="H99" s="1"/>
  <c r="G84"/>
  <c r="G99" s="1"/>
  <c r="E84"/>
  <c r="D84"/>
  <c r="L75"/>
  <c r="H75"/>
  <c r="D75"/>
  <c r="O74"/>
  <c r="N74"/>
  <c r="M74"/>
  <c r="L74"/>
  <c r="K74"/>
  <c r="J74"/>
  <c r="I74"/>
  <c r="H74"/>
  <c r="G74"/>
  <c r="E74"/>
  <c r="D74"/>
  <c r="O73"/>
  <c r="N73"/>
  <c r="M73"/>
  <c r="L73"/>
  <c r="K73"/>
  <c r="J73"/>
  <c r="I73"/>
  <c r="H73"/>
  <c r="G73"/>
  <c r="Q73" s="1"/>
  <c r="R73" s="1"/>
  <c r="E73"/>
  <c r="D73"/>
  <c r="O72"/>
  <c r="N72"/>
  <c r="M72"/>
  <c r="L72"/>
  <c r="K72"/>
  <c r="J72"/>
  <c r="I72"/>
  <c r="Q72" s="1"/>
  <c r="R72" s="1"/>
  <c r="H72"/>
  <c r="G72"/>
  <c r="E72"/>
  <c r="D72"/>
  <c r="O71"/>
  <c r="N71"/>
  <c r="M71"/>
  <c r="L71"/>
  <c r="K71"/>
  <c r="J71"/>
  <c r="I71"/>
  <c r="H71"/>
  <c r="G71"/>
  <c r="Q71" s="1"/>
  <c r="R71" s="1"/>
  <c r="E71"/>
  <c r="D71"/>
  <c r="O70"/>
  <c r="N70"/>
  <c r="M70"/>
  <c r="L70"/>
  <c r="K70"/>
  <c r="J70"/>
  <c r="I70"/>
  <c r="Q70" s="1"/>
  <c r="R70" s="1"/>
  <c r="H70"/>
  <c r="G70"/>
  <c r="E70"/>
  <c r="D70"/>
  <c r="O69"/>
  <c r="O75" s="1"/>
  <c r="N69"/>
  <c r="N75" s="1"/>
  <c r="M69"/>
  <c r="M75" s="1"/>
  <c r="L69"/>
  <c r="K69"/>
  <c r="K75" s="1"/>
  <c r="J69"/>
  <c r="J75" s="1"/>
  <c r="I69"/>
  <c r="I75" s="1"/>
  <c r="H69"/>
  <c r="G69"/>
  <c r="Q69" s="1"/>
  <c r="R69" s="1"/>
  <c r="E69"/>
  <c r="D69"/>
  <c r="O59"/>
  <c r="N59"/>
  <c r="M59"/>
  <c r="L59"/>
  <c r="K59"/>
  <c r="J59"/>
  <c r="I59"/>
  <c r="Q59" s="1"/>
  <c r="R59" s="1"/>
  <c r="H59"/>
  <c r="G59"/>
  <c r="Q58"/>
  <c r="R58" s="1"/>
  <c r="P58"/>
  <c r="P74" s="1"/>
  <c r="Q57"/>
  <c r="R57" s="1"/>
  <c r="P57"/>
  <c r="P73" s="1"/>
  <c r="R56"/>
  <c r="Q56"/>
  <c r="P56"/>
  <c r="R55"/>
  <c r="R91" s="1"/>
  <c r="Q55"/>
  <c r="Q91" s="1"/>
  <c r="P55"/>
  <c r="P91" s="1"/>
  <c r="Q54"/>
  <c r="R54" s="1"/>
  <c r="R87" s="1"/>
  <c r="P54"/>
  <c r="P87" s="1"/>
  <c r="Q53"/>
  <c r="R53" s="1"/>
  <c r="P53"/>
  <c r="P69" s="1"/>
  <c r="O44"/>
  <c r="N44"/>
  <c r="M44"/>
  <c r="L44"/>
  <c r="K44"/>
  <c r="J44"/>
  <c r="I44"/>
  <c r="H44"/>
  <c r="G44"/>
  <c r="Q44" s="1"/>
  <c r="R44" s="1"/>
  <c r="R43"/>
  <c r="Q43"/>
  <c r="P43"/>
  <c r="R42"/>
  <c r="R95" s="1"/>
  <c r="Q42"/>
  <c r="P42"/>
  <c r="Q41"/>
  <c r="R41" s="1"/>
  <c r="P41"/>
  <c r="P93" s="1"/>
  <c r="Q40"/>
  <c r="R40" s="1"/>
  <c r="P40"/>
  <c r="R39"/>
  <c r="Q39"/>
  <c r="P39"/>
  <c r="R38"/>
  <c r="R86" s="1"/>
  <c r="Q38"/>
  <c r="Q86" s="1"/>
  <c r="P38"/>
  <c r="P44" s="1"/>
  <c r="O29"/>
  <c r="N29"/>
  <c r="M29"/>
  <c r="L29"/>
  <c r="K29"/>
  <c r="J29"/>
  <c r="I29"/>
  <c r="Q29" s="1"/>
  <c r="R29" s="1"/>
  <c r="H29"/>
  <c r="G29"/>
  <c r="Q28"/>
  <c r="R28" s="1"/>
  <c r="P28"/>
  <c r="Q27"/>
  <c r="Q96" s="1"/>
  <c r="R96" s="1"/>
  <c r="P27"/>
  <c r="P96" s="1"/>
  <c r="R26"/>
  <c r="Q26"/>
  <c r="P26"/>
  <c r="R25"/>
  <c r="R92" s="1"/>
  <c r="Q25"/>
  <c r="Q92" s="1"/>
  <c r="P25"/>
  <c r="Q24"/>
  <c r="Q89" s="1"/>
  <c r="P24"/>
  <c r="Q23"/>
  <c r="Q85" s="1"/>
  <c r="P23"/>
  <c r="P85" s="1"/>
  <c r="O14"/>
  <c r="N14"/>
  <c r="M14"/>
  <c r="L14"/>
  <c r="K14"/>
  <c r="J14"/>
  <c r="I14"/>
  <c r="H14"/>
  <c r="G14"/>
  <c r="Q14" s="1"/>
  <c r="R14" s="1"/>
  <c r="R13"/>
  <c r="Q13"/>
  <c r="P13"/>
  <c r="P98" s="1"/>
  <c r="R12"/>
  <c r="R97" s="1"/>
  <c r="Q12"/>
  <c r="Q97" s="1"/>
  <c r="P12"/>
  <c r="Q11"/>
  <c r="Q94" s="1"/>
  <c r="R94" s="1"/>
  <c r="P11"/>
  <c r="Q10"/>
  <c r="R10" s="1"/>
  <c r="P10"/>
  <c r="P90" s="1"/>
  <c r="R9"/>
  <c r="Q9"/>
  <c r="Q88" s="1"/>
  <c r="R88" s="1"/>
  <c r="P9"/>
  <c r="P88" s="1"/>
  <c r="R8"/>
  <c r="Q8"/>
  <c r="Q84" s="1"/>
  <c r="P8"/>
  <c r="P14" s="1"/>
  <c r="R84" l="1"/>
  <c r="P59"/>
  <c r="P72"/>
  <c r="G75"/>
  <c r="Q75" s="1"/>
  <c r="R75" s="1"/>
  <c r="Q93"/>
  <c r="R93" s="1"/>
  <c r="Q98"/>
  <c r="R23"/>
  <c r="R85" s="1"/>
  <c r="R27"/>
  <c r="P84"/>
  <c r="P99" s="1"/>
  <c r="Q74"/>
  <c r="R74" s="1"/>
  <c r="Q87"/>
  <c r="Q99" s="1"/>
  <c r="R99" s="1"/>
  <c r="P29"/>
  <c r="P70"/>
  <c r="P75" s="1"/>
  <c r="R11"/>
  <c r="R24"/>
  <c r="R89" s="1"/>
  <c r="P71"/>
</calcChain>
</file>

<file path=xl/sharedStrings.xml><?xml version="1.0" encoding="utf-8"?>
<sst xmlns="http://schemas.openxmlformats.org/spreadsheetml/2006/main" count="240" uniqueCount="66">
  <si>
    <t>English</t>
  </si>
  <si>
    <t>Hindi</t>
  </si>
  <si>
    <t>Science</t>
  </si>
  <si>
    <t>S.No.</t>
  </si>
  <si>
    <t>C2</t>
  </si>
  <si>
    <t>B2</t>
  </si>
  <si>
    <t>B1</t>
  </si>
  <si>
    <t>D1</t>
  </si>
  <si>
    <t>C1</t>
  </si>
  <si>
    <t>D2</t>
  </si>
  <si>
    <t>Total</t>
  </si>
  <si>
    <t>A1</t>
  </si>
  <si>
    <t>A2</t>
  </si>
  <si>
    <t>E</t>
  </si>
  <si>
    <t>KENDRIYA VIDYALAYA, ORDNANCE FACTORY, MURADNAGAR, GHAZIABAD</t>
  </si>
  <si>
    <t>Session Ending Examination- 2018</t>
  </si>
  <si>
    <t>(CLASS- X -A )</t>
  </si>
  <si>
    <t>NAME OF REGION:</t>
  </si>
  <si>
    <t>Agra</t>
  </si>
  <si>
    <t>CLASS X – Subject wise Result Analysis (Teacher wise PI)</t>
  </si>
  <si>
    <t>Subject</t>
  </si>
  <si>
    <t>Teacher Name</t>
  </si>
  <si>
    <t>Total Appeared</t>
  </si>
  <si>
    <t>Total Qualified</t>
  </si>
  <si>
    <t xml:space="preserve"> Pass %</t>
  </si>
  <si>
    <t>N X W.</t>
  </si>
  <si>
    <t>P.I</t>
  </si>
  <si>
    <t>Mrs.Manjula Bhatacharya</t>
  </si>
  <si>
    <t>Mr.Mehfooz</t>
  </si>
  <si>
    <t>Mathematics</t>
  </si>
  <si>
    <t>Mr. Anuj Kumar</t>
  </si>
  <si>
    <t>Mrs. Madhu Paliwal</t>
  </si>
  <si>
    <t>Social Science</t>
  </si>
  <si>
    <t>Mr. Babulal</t>
  </si>
  <si>
    <t>I.T.</t>
  </si>
  <si>
    <t>Mrs.Priyanka Chaudhary</t>
  </si>
  <si>
    <t>(CLASS- X -B )</t>
  </si>
  <si>
    <t>Mrs. Neha Kumari</t>
  </si>
  <si>
    <t>Mrs. Phool Khan</t>
  </si>
  <si>
    <t>Mrs. Shivani</t>
  </si>
  <si>
    <t>Mrs. Sudha Rani</t>
  </si>
  <si>
    <t>(CLASS- X C )</t>
  </si>
  <si>
    <t>Mrs.Sangeeta singh</t>
  </si>
  <si>
    <t>Mrs. Sushma Kashyap</t>
  </si>
  <si>
    <t>Mr. S. V. Singh</t>
  </si>
  <si>
    <t>Mr. S. P. Singh</t>
  </si>
  <si>
    <t>(CLASS- X D )</t>
  </si>
  <si>
    <t>Mr. K.D. Shukla</t>
  </si>
  <si>
    <t>Mrs. Sudha Pandey</t>
  </si>
  <si>
    <t>(Class- X -A, B, C , D)</t>
  </si>
  <si>
    <t>CLASS X – Subject wise Result Analysis (Subject wise PI)</t>
  </si>
  <si>
    <t>Section A+B+C+D</t>
  </si>
  <si>
    <t>Mrs.Manjula Bhatacharya (A+D)</t>
  </si>
  <si>
    <t>Mrs. Neha Kumari( B)</t>
  </si>
  <si>
    <t>Mrs. Sangeeta Singh (C)</t>
  </si>
  <si>
    <t>Mr. K.D. Shukla (D)</t>
  </si>
  <si>
    <t>Mr. S.P. Singh/Mr Mehfooz (A+C)</t>
  </si>
  <si>
    <t>Mrs. Phool Khan (B)</t>
  </si>
  <si>
    <t>Mr. Anuj Kumar  (A+C)</t>
  </si>
  <si>
    <t>Mrs. Sudha Pandey (D)</t>
  </si>
  <si>
    <t>Mrs. Shivani (B)</t>
  </si>
  <si>
    <t>Mrs. Sushma Kashyap (C+D)</t>
  </si>
  <si>
    <t>Mrs. Madhu Paliwal (A+B)</t>
  </si>
  <si>
    <t>Mr. S. V. Singh (C)</t>
  </si>
  <si>
    <t>Mrs. Sudha Rani (B+D)</t>
  </si>
  <si>
    <t>Mr. Babu lal (A)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</si>
</sst>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rgb="FF000000"/>
      <name val="Calibri"/>
    </font>
    <font>
      <sz val="11"/>
      <name val="Calibri"/>
    </font>
    <font>
      <sz val="14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0" fontId="2" fillId="0" borderId="0" xfId="0" applyFont="1"/>
    <xf numFmtId="0" fontId="2" fillId="0" borderId="0" xfId="0" applyFont="1" applyAlignment="1"/>
    <xf numFmtId="9" fontId="1" fillId="0" borderId="1" xfId="0" applyNumberFormat="1" applyFont="1" applyBorder="1" applyAlignment="1"/>
    <xf numFmtId="164" fontId="1" fillId="0" borderId="1" xfId="0" applyNumberFormat="1" applyFont="1" applyBorder="1" applyAlignment="1"/>
    <xf numFmtId="0" fontId="3" fillId="0" borderId="2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99"/>
  <sheetViews>
    <sheetView tabSelected="1" topLeftCell="A91" workbookViewId="0">
      <selection activeCell="V21" sqref="V21"/>
    </sheetView>
  </sheetViews>
  <sheetFormatPr defaultColWidth="14.42578125" defaultRowHeight="15" customHeight="1"/>
  <cols>
    <col min="1" max="1" width="5.140625" customWidth="1"/>
    <col min="2" max="2" width="12.5703125" customWidth="1"/>
    <col min="3" max="3" width="27.5703125" customWidth="1"/>
    <col min="4" max="4" width="13.7109375" customWidth="1"/>
    <col min="5" max="5" width="13.140625" customWidth="1"/>
    <col min="6" max="6" width="7.140625" customWidth="1"/>
    <col min="7" max="12" width="4.28515625" customWidth="1"/>
    <col min="13" max="14" width="3.42578125" customWidth="1"/>
    <col min="15" max="15" width="3.140625" customWidth="1"/>
    <col min="16" max="17" width="6.5703125" customWidth="1"/>
    <col min="18" max="18" width="5.85546875" customWidth="1"/>
  </cols>
  <sheetData>
    <row r="1" spans="1:27" ht="15" customHeight="1">
      <c r="A1" s="9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4"/>
      <c r="T1" s="4"/>
      <c r="U1" s="4"/>
      <c r="V1" s="4"/>
      <c r="W1" s="4"/>
      <c r="X1" s="4"/>
      <c r="Y1" s="4"/>
      <c r="Z1" s="4"/>
      <c r="AA1" s="4"/>
    </row>
    <row r="2" spans="1:27" ht="15" customHeight="1">
      <c r="A2" s="9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4"/>
      <c r="T2" s="4"/>
      <c r="U2" s="4"/>
      <c r="V2" s="4"/>
      <c r="W2" s="4"/>
      <c r="X2" s="4"/>
      <c r="Y2" s="4"/>
      <c r="Z2" s="4"/>
      <c r="AA2" s="4"/>
    </row>
    <row r="3" spans="1:27" ht="15" customHeight="1">
      <c r="A3" s="4"/>
      <c r="B3" s="4"/>
      <c r="D3" s="4"/>
      <c r="E3" s="5" t="s">
        <v>16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" customHeight="1">
      <c r="A4" s="5" t="s">
        <v>17</v>
      </c>
      <c r="B4" s="4"/>
      <c r="D4" s="5" t="s">
        <v>18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" customHeight="1">
      <c r="A5" s="9" t="s">
        <v>19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4"/>
      <c r="T5" s="4"/>
      <c r="U5" s="4"/>
      <c r="V5" s="4"/>
      <c r="W5" s="4"/>
      <c r="X5" s="4"/>
      <c r="Y5" s="4"/>
      <c r="Z5" s="4"/>
      <c r="AA5" s="4"/>
    </row>
    <row r="7" spans="1:27">
      <c r="A7" s="2" t="s">
        <v>3</v>
      </c>
      <c r="B7" s="2" t="s">
        <v>20</v>
      </c>
      <c r="C7" s="2" t="s">
        <v>21</v>
      </c>
      <c r="D7" s="2" t="s">
        <v>22</v>
      </c>
      <c r="E7" s="2" t="s">
        <v>23</v>
      </c>
      <c r="F7" s="2" t="s">
        <v>24</v>
      </c>
      <c r="G7" s="2" t="s">
        <v>11</v>
      </c>
      <c r="H7" s="2" t="s">
        <v>12</v>
      </c>
      <c r="I7" s="2" t="s">
        <v>6</v>
      </c>
      <c r="J7" s="2" t="s">
        <v>5</v>
      </c>
      <c r="K7" s="2" t="s">
        <v>8</v>
      </c>
      <c r="L7" s="2" t="s">
        <v>4</v>
      </c>
      <c r="M7" s="2" t="s">
        <v>7</v>
      </c>
      <c r="N7" s="2" t="s">
        <v>9</v>
      </c>
      <c r="O7" s="2" t="s">
        <v>13</v>
      </c>
      <c r="P7" s="2" t="s">
        <v>10</v>
      </c>
      <c r="Q7" s="2" t="s">
        <v>25</v>
      </c>
      <c r="R7" s="2" t="s">
        <v>26</v>
      </c>
    </row>
    <row r="8" spans="1:27">
      <c r="A8" s="2">
        <v>1</v>
      </c>
      <c r="B8" s="2" t="s">
        <v>0</v>
      </c>
      <c r="C8" s="1" t="s">
        <v>27</v>
      </c>
      <c r="D8" s="2">
        <v>39</v>
      </c>
      <c r="E8" s="2">
        <v>39</v>
      </c>
      <c r="F8" s="6">
        <v>1</v>
      </c>
      <c r="G8" s="2">
        <v>6</v>
      </c>
      <c r="H8" s="2">
        <v>4</v>
      </c>
      <c r="I8" s="2">
        <v>3</v>
      </c>
      <c r="J8" s="2">
        <v>5</v>
      </c>
      <c r="K8" s="2">
        <v>5</v>
      </c>
      <c r="L8" s="2">
        <v>5</v>
      </c>
      <c r="M8" s="2">
        <v>9</v>
      </c>
      <c r="N8" s="2">
        <v>2</v>
      </c>
      <c r="O8" s="2">
        <v>0</v>
      </c>
      <c r="P8" s="2">
        <f t="shared" ref="P8:P13" si="0">SUM(G8:O8)</f>
        <v>39</v>
      </c>
      <c r="Q8" s="2">
        <f t="shared" ref="Q8:Q14" si="1">G8*8+H8*7+I8*6+J8*5+K8*4+L8*3+M8*2+N8*1+O8*0</f>
        <v>174</v>
      </c>
      <c r="R8" s="2">
        <f t="shared" ref="R8:R13" si="2">ROUND(Q8*12.5/D8,1)</f>
        <v>55.8</v>
      </c>
    </row>
    <row r="9" spans="1:27">
      <c r="A9" s="2">
        <v>2</v>
      </c>
      <c r="B9" s="2" t="s">
        <v>1</v>
      </c>
      <c r="C9" s="2" t="s">
        <v>28</v>
      </c>
      <c r="D9" s="2">
        <v>39</v>
      </c>
      <c r="E9" s="2">
        <v>39</v>
      </c>
      <c r="F9" s="6">
        <v>1</v>
      </c>
      <c r="G9" s="2">
        <v>11</v>
      </c>
      <c r="H9" s="2">
        <v>5</v>
      </c>
      <c r="I9" s="2">
        <v>6</v>
      </c>
      <c r="J9" s="2">
        <v>3</v>
      </c>
      <c r="K9" s="2">
        <v>4</v>
      </c>
      <c r="L9" s="2">
        <v>7</v>
      </c>
      <c r="M9" s="2">
        <v>1</v>
      </c>
      <c r="N9" s="2">
        <v>2</v>
      </c>
      <c r="O9" s="2">
        <v>0</v>
      </c>
      <c r="P9" s="2">
        <f t="shared" si="0"/>
        <v>39</v>
      </c>
      <c r="Q9" s="2">
        <f t="shared" si="1"/>
        <v>215</v>
      </c>
      <c r="R9" s="2">
        <f t="shared" si="2"/>
        <v>68.900000000000006</v>
      </c>
    </row>
    <row r="10" spans="1:27">
      <c r="A10" s="2">
        <v>3</v>
      </c>
      <c r="B10" s="2" t="s">
        <v>29</v>
      </c>
      <c r="C10" s="2" t="s">
        <v>30</v>
      </c>
      <c r="D10" s="2">
        <v>39</v>
      </c>
      <c r="E10" s="2">
        <v>39</v>
      </c>
      <c r="F10" s="6">
        <v>1</v>
      </c>
      <c r="G10" s="2">
        <v>7</v>
      </c>
      <c r="H10" s="2">
        <v>8</v>
      </c>
      <c r="I10" s="2">
        <v>5</v>
      </c>
      <c r="J10" s="2">
        <v>5</v>
      </c>
      <c r="K10" s="2">
        <v>7</v>
      </c>
      <c r="L10" s="2">
        <v>2</v>
      </c>
      <c r="M10" s="2">
        <v>4</v>
      </c>
      <c r="N10" s="2">
        <v>1</v>
      </c>
      <c r="O10" s="2">
        <v>0</v>
      </c>
      <c r="P10" s="2">
        <f t="shared" si="0"/>
        <v>39</v>
      </c>
      <c r="Q10" s="2">
        <f t="shared" si="1"/>
        <v>210</v>
      </c>
      <c r="R10" s="2">
        <f t="shared" si="2"/>
        <v>67.3</v>
      </c>
    </row>
    <row r="11" spans="1:27">
      <c r="A11" s="2">
        <v>4</v>
      </c>
      <c r="B11" s="2" t="s">
        <v>2</v>
      </c>
      <c r="C11" s="1" t="s">
        <v>31</v>
      </c>
      <c r="D11" s="2">
        <v>39</v>
      </c>
      <c r="E11" s="2">
        <v>39</v>
      </c>
      <c r="F11" s="6">
        <v>1</v>
      </c>
      <c r="G11" s="2">
        <v>5</v>
      </c>
      <c r="H11" s="2">
        <v>8</v>
      </c>
      <c r="I11" s="2">
        <v>9</v>
      </c>
      <c r="J11" s="2">
        <v>2</v>
      </c>
      <c r="K11" s="2">
        <v>2</v>
      </c>
      <c r="L11" s="2">
        <v>7</v>
      </c>
      <c r="M11" s="2">
        <v>4</v>
      </c>
      <c r="N11" s="2">
        <v>2</v>
      </c>
      <c r="O11" s="2">
        <v>0</v>
      </c>
      <c r="P11" s="2">
        <f t="shared" si="0"/>
        <v>39</v>
      </c>
      <c r="Q11" s="2">
        <f t="shared" si="1"/>
        <v>199</v>
      </c>
      <c r="R11" s="2">
        <f t="shared" si="2"/>
        <v>63.8</v>
      </c>
    </row>
    <row r="12" spans="1:27">
      <c r="A12" s="2">
        <v>5</v>
      </c>
      <c r="B12" s="2" t="s">
        <v>32</v>
      </c>
      <c r="C12" s="2" t="s">
        <v>33</v>
      </c>
      <c r="D12" s="2">
        <v>39</v>
      </c>
      <c r="E12" s="2">
        <v>39</v>
      </c>
      <c r="F12" s="6">
        <v>1</v>
      </c>
      <c r="G12" s="2">
        <v>5</v>
      </c>
      <c r="H12" s="2">
        <v>7</v>
      </c>
      <c r="I12" s="2">
        <v>6</v>
      </c>
      <c r="J12" s="2">
        <v>4</v>
      </c>
      <c r="K12" s="2">
        <v>2</v>
      </c>
      <c r="L12" s="2">
        <v>7</v>
      </c>
      <c r="M12" s="2">
        <v>5</v>
      </c>
      <c r="N12" s="2">
        <v>3</v>
      </c>
      <c r="O12" s="2">
        <v>0</v>
      </c>
      <c r="P12" s="2">
        <f t="shared" si="0"/>
        <v>39</v>
      </c>
      <c r="Q12" s="2">
        <f t="shared" si="1"/>
        <v>187</v>
      </c>
      <c r="R12" s="2">
        <f t="shared" si="2"/>
        <v>59.9</v>
      </c>
    </row>
    <row r="13" spans="1:27">
      <c r="A13" s="2">
        <v>6</v>
      </c>
      <c r="B13" s="2" t="s">
        <v>34</v>
      </c>
      <c r="C13" s="2" t="s">
        <v>35</v>
      </c>
      <c r="D13" s="2">
        <v>39</v>
      </c>
      <c r="E13" s="2">
        <v>39</v>
      </c>
      <c r="F13" s="6">
        <v>1</v>
      </c>
      <c r="G13" s="2">
        <v>4</v>
      </c>
      <c r="H13" s="2">
        <v>7</v>
      </c>
      <c r="I13" s="2">
        <v>10</v>
      </c>
      <c r="J13" s="2">
        <v>5</v>
      </c>
      <c r="K13" s="2">
        <v>5</v>
      </c>
      <c r="L13" s="2">
        <v>4</v>
      </c>
      <c r="M13" s="2">
        <v>4</v>
      </c>
      <c r="N13" s="2">
        <v>0</v>
      </c>
      <c r="O13" s="2">
        <v>0</v>
      </c>
      <c r="P13" s="2">
        <f t="shared" si="0"/>
        <v>39</v>
      </c>
      <c r="Q13" s="2">
        <f t="shared" si="1"/>
        <v>206</v>
      </c>
      <c r="R13" s="2">
        <f t="shared" si="2"/>
        <v>66</v>
      </c>
    </row>
    <row r="14" spans="1:27">
      <c r="A14" s="3"/>
      <c r="B14" s="3"/>
      <c r="C14" s="2" t="s">
        <v>10</v>
      </c>
      <c r="D14" s="2">
        <v>39</v>
      </c>
      <c r="E14" s="2">
        <v>39</v>
      </c>
      <c r="F14" s="6">
        <v>1</v>
      </c>
      <c r="G14" s="2">
        <f t="shared" ref="G14:P14" si="3">SUM(G8:G13)</f>
        <v>38</v>
      </c>
      <c r="H14" s="2">
        <f t="shared" si="3"/>
        <v>39</v>
      </c>
      <c r="I14" s="2">
        <f t="shared" si="3"/>
        <v>39</v>
      </c>
      <c r="J14" s="2">
        <f t="shared" si="3"/>
        <v>24</v>
      </c>
      <c r="K14" s="2">
        <f t="shared" si="3"/>
        <v>25</v>
      </c>
      <c r="L14" s="2">
        <f t="shared" si="3"/>
        <v>32</v>
      </c>
      <c r="M14" s="2">
        <f t="shared" si="3"/>
        <v>27</v>
      </c>
      <c r="N14" s="2">
        <f t="shared" si="3"/>
        <v>10</v>
      </c>
      <c r="O14" s="2">
        <f t="shared" si="3"/>
        <v>0</v>
      </c>
      <c r="P14" s="2">
        <f t="shared" si="3"/>
        <v>234</v>
      </c>
      <c r="Q14" s="2">
        <f t="shared" si="1"/>
        <v>1191</v>
      </c>
      <c r="R14" s="2">
        <f>ROUND(Q14*100/48/D14,1)</f>
        <v>63.6</v>
      </c>
    </row>
    <row r="16" spans="1:27" ht="15" customHeight="1">
      <c r="A16" s="9" t="s">
        <v>14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4"/>
      <c r="T16" s="4"/>
      <c r="U16" s="4"/>
      <c r="V16" s="4"/>
      <c r="W16" s="4"/>
      <c r="X16" s="4"/>
      <c r="Y16" s="4"/>
      <c r="Z16" s="4"/>
      <c r="AA16" s="4"/>
    </row>
    <row r="17" spans="1:27" ht="15" customHeight="1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4"/>
      <c r="T17" s="4"/>
      <c r="U17" s="4"/>
      <c r="V17" s="4"/>
      <c r="W17" s="4"/>
      <c r="X17" s="4"/>
      <c r="Y17" s="4"/>
      <c r="Z17" s="4"/>
      <c r="AA17" s="4"/>
    </row>
    <row r="18" spans="1:27" ht="15" customHeight="1">
      <c r="A18" s="4"/>
      <c r="B18" s="4"/>
      <c r="D18" s="4"/>
      <c r="E18" s="5" t="s">
        <v>36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" customHeight="1">
      <c r="A19" s="5" t="s">
        <v>17</v>
      </c>
      <c r="B19" s="4"/>
      <c r="D19" s="5" t="s">
        <v>18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" customHeight="1">
      <c r="A20" s="9" t="s">
        <v>19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4"/>
      <c r="T20" s="4"/>
      <c r="U20" s="4"/>
      <c r="V20" s="4"/>
      <c r="W20" s="4"/>
      <c r="X20" s="4"/>
      <c r="Y20" s="4"/>
      <c r="Z20" s="4"/>
      <c r="AA20" s="4"/>
    </row>
    <row r="22" spans="1:27">
      <c r="A22" s="2" t="s">
        <v>3</v>
      </c>
      <c r="B22" s="2" t="s">
        <v>20</v>
      </c>
      <c r="C22" s="2" t="s">
        <v>21</v>
      </c>
      <c r="D22" s="2" t="s">
        <v>22</v>
      </c>
      <c r="E22" s="2" t="s">
        <v>23</v>
      </c>
      <c r="F22" s="2" t="s">
        <v>24</v>
      </c>
      <c r="G22" s="2" t="s">
        <v>11</v>
      </c>
      <c r="H22" s="2" t="s">
        <v>12</v>
      </c>
      <c r="I22" s="2" t="s">
        <v>6</v>
      </c>
      <c r="J22" s="2" t="s">
        <v>5</v>
      </c>
      <c r="K22" s="2" t="s">
        <v>8</v>
      </c>
      <c r="L22" s="2" t="s">
        <v>4</v>
      </c>
      <c r="M22" s="2" t="s">
        <v>7</v>
      </c>
      <c r="N22" s="2" t="s">
        <v>9</v>
      </c>
      <c r="O22" s="2" t="s">
        <v>13</v>
      </c>
      <c r="P22" s="2" t="s">
        <v>10</v>
      </c>
      <c r="Q22" s="2" t="s">
        <v>25</v>
      </c>
      <c r="R22" s="2" t="s">
        <v>26</v>
      </c>
    </row>
    <row r="23" spans="1:27">
      <c r="A23" s="2">
        <v>1</v>
      </c>
      <c r="B23" s="2" t="s">
        <v>0</v>
      </c>
      <c r="C23" s="2" t="s">
        <v>37</v>
      </c>
      <c r="D23" s="2">
        <v>34</v>
      </c>
      <c r="E23" s="2">
        <v>34</v>
      </c>
      <c r="F23" s="6">
        <v>1</v>
      </c>
      <c r="G23" s="2">
        <v>1</v>
      </c>
      <c r="H23" s="2">
        <v>0</v>
      </c>
      <c r="I23" s="2">
        <v>3</v>
      </c>
      <c r="J23" s="2">
        <v>6</v>
      </c>
      <c r="K23" s="2">
        <v>4</v>
      </c>
      <c r="L23" s="2">
        <v>10</v>
      </c>
      <c r="M23" s="2">
        <v>8</v>
      </c>
      <c r="N23" s="2">
        <v>2</v>
      </c>
      <c r="O23" s="2">
        <v>0</v>
      </c>
      <c r="P23" s="2">
        <f t="shared" ref="P23:P28" si="4">SUM(G23:O23)</f>
        <v>34</v>
      </c>
      <c r="Q23" s="2">
        <f t="shared" ref="Q23:Q29" si="5">G23*8+H23*7+I23*6+J23*5+K23*4+L23*3+M23*2+N23*1+O23*0</f>
        <v>120</v>
      </c>
      <c r="R23" s="2">
        <f t="shared" ref="R23:R28" si="6">ROUND(Q23*12.5/D23,1)</f>
        <v>44.1</v>
      </c>
    </row>
    <row r="24" spans="1:27">
      <c r="A24" s="2">
        <v>2</v>
      </c>
      <c r="B24" s="2" t="s">
        <v>1</v>
      </c>
      <c r="C24" s="1" t="s">
        <v>38</v>
      </c>
      <c r="D24" s="2">
        <v>34</v>
      </c>
      <c r="E24" s="2">
        <v>34</v>
      </c>
      <c r="F24" s="6">
        <v>1</v>
      </c>
      <c r="G24" s="2">
        <v>9</v>
      </c>
      <c r="H24" s="2">
        <v>1</v>
      </c>
      <c r="I24" s="2">
        <v>3</v>
      </c>
      <c r="J24" s="2">
        <v>7</v>
      </c>
      <c r="K24" s="2">
        <v>5</v>
      </c>
      <c r="L24" s="2">
        <v>6</v>
      </c>
      <c r="M24" s="2">
        <v>3</v>
      </c>
      <c r="N24" s="2">
        <v>0</v>
      </c>
      <c r="O24" s="2">
        <v>0</v>
      </c>
      <c r="P24" s="2">
        <f t="shared" si="4"/>
        <v>34</v>
      </c>
      <c r="Q24" s="2">
        <f t="shared" si="5"/>
        <v>176</v>
      </c>
      <c r="R24" s="2">
        <f t="shared" si="6"/>
        <v>64.7</v>
      </c>
    </row>
    <row r="25" spans="1:27">
      <c r="A25" s="2">
        <v>3</v>
      </c>
      <c r="B25" s="2" t="s">
        <v>29</v>
      </c>
      <c r="C25" s="2" t="s">
        <v>39</v>
      </c>
      <c r="D25" s="2">
        <v>34</v>
      </c>
      <c r="E25" s="2">
        <v>34</v>
      </c>
      <c r="F25" s="6">
        <v>1</v>
      </c>
      <c r="G25" s="2">
        <v>3</v>
      </c>
      <c r="H25" s="2">
        <v>5</v>
      </c>
      <c r="I25" s="2">
        <v>5</v>
      </c>
      <c r="J25" s="2">
        <v>8</v>
      </c>
      <c r="K25" s="2">
        <v>6</v>
      </c>
      <c r="L25" s="2">
        <v>4</v>
      </c>
      <c r="M25" s="2">
        <v>2</v>
      </c>
      <c r="N25" s="2">
        <v>1</v>
      </c>
      <c r="O25" s="2">
        <v>0</v>
      </c>
      <c r="P25" s="2">
        <f t="shared" si="4"/>
        <v>34</v>
      </c>
      <c r="Q25" s="2">
        <f t="shared" si="5"/>
        <v>170</v>
      </c>
      <c r="R25" s="2">
        <f t="shared" si="6"/>
        <v>62.5</v>
      </c>
    </row>
    <row r="26" spans="1:27">
      <c r="A26" s="2">
        <v>4</v>
      </c>
      <c r="B26" s="2" t="s">
        <v>2</v>
      </c>
      <c r="C26" s="2" t="s">
        <v>31</v>
      </c>
      <c r="D26" s="2">
        <v>34</v>
      </c>
      <c r="E26" s="2">
        <v>34</v>
      </c>
      <c r="F26" s="6">
        <v>1</v>
      </c>
      <c r="G26" s="2">
        <v>5</v>
      </c>
      <c r="H26" s="2">
        <v>2</v>
      </c>
      <c r="I26" s="2">
        <v>6</v>
      </c>
      <c r="J26" s="2">
        <v>5</v>
      </c>
      <c r="K26" s="2">
        <v>9</v>
      </c>
      <c r="L26" s="2">
        <v>4</v>
      </c>
      <c r="M26" s="2">
        <v>2</v>
      </c>
      <c r="N26" s="2">
        <v>1</v>
      </c>
      <c r="O26" s="2">
        <v>0</v>
      </c>
      <c r="P26" s="2">
        <f t="shared" si="4"/>
        <v>34</v>
      </c>
      <c r="Q26" s="2">
        <f t="shared" si="5"/>
        <v>168</v>
      </c>
      <c r="R26" s="2">
        <f t="shared" si="6"/>
        <v>61.8</v>
      </c>
    </row>
    <row r="27" spans="1:27">
      <c r="A27" s="2">
        <v>5</v>
      </c>
      <c r="B27" s="2" t="s">
        <v>32</v>
      </c>
      <c r="C27" s="2" t="s">
        <v>40</v>
      </c>
      <c r="D27" s="2">
        <v>34</v>
      </c>
      <c r="E27" s="2">
        <v>34</v>
      </c>
      <c r="F27" s="6">
        <v>1</v>
      </c>
      <c r="G27" s="2">
        <v>3</v>
      </c>
      <c r="H27" s="2">
        <v>1</v>
      </c>
      <c r="I27" s="2">
        <v>7</v>
      </c>
      <c r="J27" s="2">
        <v>1</v>
      </c>
      <c r="K27" s="2">
        <v>5</v>
      </c>
      <c r="L27" s="2">
        <v>3</v>
      </c>
      <c r="M27" s="2">
        <v>2</v>
      </c>
      <c r="N27" s="2">
        <v>12</v>
      </c>
      <c r="O27" s="2">
        <v>0</v>
      </c>
      <c r="P27" s="2">
        <f t="shared" si="4"/>
        <v>34</v>
      </c>
      <c r="Q27" s="2">
        <f t="shared" si="5"/>
        <v>123</v>
      </c>
      <c r="R27" s="2">
        <f t="shared" si="6"/>
        <v>45.2</v>
      </c>
    </row>
    <row r="28" spans="1:27">
      <c r="A28" s="2">
        <v>6</v>
      </c>
      <c r="B28" s="2" t="s">
        <v>34</v>
      </c>
      <c r="C28" s="2" t="s">
        <v>35</v>
      </c>
      <c r="D28" s="2">
        <v>34</v>
      </c>
      <c r="E28" s="2">
        <v>34</v>
      </c>
      <c r="F28" s="6">
        <v>1</v>
      </c>
      <c r="G28" s="2">
        <v>3</v>
      </c>
      <c r="H28" s="2">
        <v>2</v>
      </c>
      <c r="I28" s="2">
        <v>5</v>
      </c>
      <c r="J28" s="2">
        <v>7</v>
      </c>
      <c r="K28" s="2">
        <v>7</v>
      </c>
      <c r="L28" s="2">
        <v>8</v>
      </c>
      <c r="M28" s="2">
        <v>2</v>
      </c>
      <c r="N28" s="2">
        <v>0</v>
      </c>
      <c r="O28" s="2">
        <v>0</v>
      </c>
      <c r="P28" s="2">
        <f t="shared" si="4"/>
        <v>34</v>
      </c>
      <c r="Q28" s="2">
        <f t="shared" si="5"/>
        <v>159</v>
      </c>
      <c r="R28" s="2">
        <f t="shared" si="6"/>
        <v>58.5</v>
      </c>
    </row>
    <row r="29" spans="1:27">
      <c r="A29" s="3"/>
      <c r="B29" s="3"/>
      <c r="C29" s="2" t="s">
        <v>10</v>
      </c>
      <c r="D29" s="2">
        <v>34</v>
      </c>
      <c r="E29" s="2">
        <v>34</v>
      </c>
      <c r="F29" s="6">
        <v>1</v>
      </c>
      <c r="G29" s="2">
        <f t="shared" ref="G29:P29" si="7">SUM(G23:G28)</f>
        <v>24</v>
      </c>
      <c r="H29" s="2">
        <f t="shared" si="7"/>
        <v>11</v>
      </c>
      <c r="I29" s="2">
        <f t="shared" si="7"/>
        <v>29</v>
      </c>
      <c r="J29" s="2">
        <f t="shared" si="7"/>
        <v>34</v>
      </c>
      <c r="K29" s="2">
        <f t="shared" si="7"/>
        <v>36</v>
      </c>
      <c r="L29" s="2">
        <f t="shared" si="7"/>
        <v>35</v>
      </c>
      <c r="M29" s="2">
        <f t="shared" si="7"/>
        <v>19</v>
      </c>
      <c r="N29" s="2">
        <f t="shared" si="7"/>
        <v>16</v>
      </c>
      <c r="O29" s="2">
        <f t="shared" si="7"/>
        <v>0</v>
      </c>
      <c r="P29" s="2">
        <f t="shared" si="7"/>
        <v>204</v>
      </c>
      <c r="Q29" s="2">
        <f t="shared" si="5"/>
        <v>916</v>
      </c>
      <c r="R29" s="2">
        <f>ROUND(Q29*100/48/D29,1)</f>
        <v>56.1</v>
      </c>
    </row>
    <row r="31" spans="1:27" ht="15" customHeight="1">
      <c r="A31" s="9" t="s">
        <v>14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4"/>
      <c r="T31" s="4"/>
      <c r="U31" s="4"/>
      <c r="V31" s="4"/>
      <c r="W31" s="4"/>
      <c r="X31" s="4"/>
      <c r="Y31" s="4"/>
      <c r="Z31" s="4"/>
      <c r="AA31" s="4"/>
    </row>
    <row r="32" spans="1:27" ht="15" customHeight="1">
      <c r="A32" s="9" t="s">
        <v>15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4"/>
      <c r="T32" s="4"/>
      <c r="U32" s="4"/>
      <c r="V32" s="4"/>
      <c r="W32" s="4"/>
      <c r="X32" s="4"/>
      <c r="Y32" s="4"/>
      <c r="Z32" s="4"/>
      <c r="AA32" s="4"/>
    </row>
    <row r="33" spans="1:27" ht="15" customHeight="1">
      <c r="A33" s="4"/>
      <c r="B33" s="4"/>
      <c r="D33" s="4"/>
      <c r="E33" s="5" t="s">
        <v>41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" customHeight="1">
      <c r="A34" s="5" t="s">
        <v>17</v>
      </c>
      <c r="B34" s="4"/>
      <c r="D34" s="5" t="s">
        <v>18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" customHeight="1">
      <c r="A35" s="9" t="s">
        <v>19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4"/>
      <c r="T35" s="4"/>
      <c r="U35" s="4"/>
      <c r="V35" s="4"/>
      <c r="W35" s="4"/>
      <c r="X35" s="4"/>
      <c r="Y35" s="4"/>
      <c r="Z35" s="4"/>
      <c r="AA35" s="4"/>
    </row>
    <row r="37" spans="1:27">
      <c r="A37" s="2" t="s">
        <v>3</v>
      </c>
      <c r="B37" s="2" t="s">
        <v>20</v>
      </c>
      <c r="C37" s="2" t="s">
        <v>21</v>
      </c>
      <c r="D37" s="2" t="s">
        <v>22</v>
      </c>
      <c r="E37" s="2" t="s">
        <v>23</v>
      </c>
      <c r="F37" s="2" t="s">
        <v>24</v>
      </c>
      <c r="G37" s="2" t="s">
        <v>11</v>
      </c>
      <c r="H37" s="2" t="s">
        <v>12</v>
      </c>
      <c r="I37" s="2" t="s">
        <v>6</v>
      </c>
      <c r="J37" s="2" t="s">
        <v>5</v>
      </c>
      <c r="K37" s="2" t="s">
        <v>8</v>
      </c>
      <c r="L37" s="2" t="s">
        <v>4</v>
      </c>
      <c r="M37" s="2" t="s">
        <v>7</v>
      </c>
      <c r="N37" s="2" t="s">
        <v>9</v>
      </c>
      <c r="O37" s="2" t="s">
        <v>13</v>
      </c>
      <c r="P37" s="2" t="s">
        <v>10</v>
      </c>
      <c r="Q37" s="2" t="s">
        <v>25</v>
      </c>
      <c r="R37" s="2" t="s">
        <v>26</v>
      </c>
    </row>
    <row r="38" spans="1:27">
      <c r="A38" s="2">
        <v>1</v>
      </c>
      <c r="B38" s="2" t="s">
        <v>0</v>
      </c>
      <c r="C38" s="2" t="s">
        <v>42</v>
      </c>
      <c r="D38" s="2">
        <v>37</v>
      </c>
      <c r="E38" s="2">
        <v>37</v>
      </c>
      <c r="F38" s="6">
        <v>1</v>
      </c>
      <c r="G38" s="2">
        <v>2</v>
      </c>
      <c r="H38" s="2">
        <v>1</v>
      </c>
      <c r="I38" s="2">
        <v>3</v>
      </c>
      <c r="J38" s="2">
        <v>4</v>
      </c>
      <c r="K38" s="2">
        <v>5</v>
      </c>
      <c r="L38" s="2">
        <v>2</v>
      </c>
      <c r="M38" s="2">
        <v>14</v>
      </c>
      <c r="N38" s="2">
        <v>6</v>
      </c>
      <c r="O38" s="2">
        <v>0</v>
      </c>
      <c r="P38" s="2">
        <f t="shared" ref="P38:P43" si="8">SUM(G38:O38)</f>
        <v>37</v>
      </c>
      <c r="Q38" s="2">
        <f t="shared" ref="Q38:Q44" si="9">G38*8+H38*7+I38*6+J38*5+K38*4+L38*3+M38*2+N38*1+O38*0</f>
        <v>121</v>
      </c>
      <c r="R38" s="2">
        <f t="shared" ref="R38:R43" si="10">ROUND(Q38*12.5/D38,1)</f>
        <v>40.9</v>
      </c>
    </row>
    <row r="39" spans="1:27">
      <c r="A39" s="2">
        <v>2</v>
      </c>
      <c r="B39" s="2" t="s">
        <v>1</v>
      </c>
      <c r="C39" s="2" t="s">
        <v>28</v>
      </c>
      <c r="D39" s="2">
        <v>37</v>
      </c>
      <c r="E39" s="2">
        <v>37</v>
      </c>
      <c r="F39" s="6">
        <v>1</v>
      </c>
      <c r="G39" s="2">
        <v>4</v>
      </c>
      <c r="H39" s="2">
        <v>7</v>
      </c>
      <c r="I39" s="2">
        <v>6</v>
      </c>
      <c r="J39" s="2">
        <v>4</v>
      </c>
      <c r="K39" s="2">
        <v>4</v>
      </c>
      <c r="L39" s="2">
        <v>5</v>
      </c>
      <c r="M39" s="2">
        <v>2</v>
      </c>
      <c r="N39" s="2">
        <v>5</v>
      </c>
      <c r="O39" s="2">
        <v>0</v>
      </c>
      <c r="P39" s="2">
        <f t="shared" si="8"/>
        <v>37</v>
      </c>
      <c r="Q39" s="2">
        <f t="shared" si="9"/>
        <v>177</v>
      </c>
      <c r="R39" s="2">
        <f t="shared" si="10"/>
        <v>59.8</v>
      </c>
    </row>
    <row r="40" spans="1:27">
      <c r="A40" s="2">
        <v>3</v>
      </c>
      <c r="B40" s="2" t="s">
        <v>29</v>
      </c>
      <c r="C40" s="2" t="s">
        <v>30</v>
      </c>
      <c r="D40" s="2">
        <v>37</v>
      </c>
      <c r="E40" s="2">
        <v>36</v>
      </c>
      <c r="F40" s="7">
        <v>0.97299999999999998</v>
      </c>
      <c r="G40" s="2">
        <v>4</v>
      </c>
      <c r="H40" s="2">
        <v>3</v>
      </c>
      <c r="I40" s="2">
        <v>3</v>
      </c>
      <c r="J40" s="2">
        <v>5</v>
      </c>
      <c r="K40" s="2">
        <v>8</v>
      </c>
      <c r="L40" s="2">
        <v>8</v>
      </c>
      <c r="M40" s="2">
        <v>3</v>
      </c>
      <c r="N40" s="2">
        <v>2</v>
      </c>
      <c r="O40" s="2">
        <v>1</v>
      </c>
      <c r="P40" s="2">
        <f t="shared" si="8"/>
        <v>37</v>
      </c>
      <c r="Q40" s="2">
        <f t="shared" si="9"/>
        <v>160</v>
      </c>
      <c r="R40" s="2">
        <f t="shared" si="10"/>
        <v>54.1</v>
      </c>
    </row>
    <row r="41" spans="1:27">
      <c r="A41" s="2">
        <v>4</v>
      </c>
      <c r="B41" s="2" t="s">
        <v>2</v>
      </c>
      <c r="C41" s="2" t="s">
        <v>43</v>
      </c>
      <c r="D41" s="2">
        <v>37</v>
      </c>
      <c r="E41" s="2">
        <v>36</v>
      </c>
      <c r="F41" s="7">
        <v>0.97299999999999998</v>
      </c>
      <c r="G41" s="2">
        <v>5</v>
      </c>
      <c r="H41" s="2">
        <v>2</v>
      </c>
      <c r="I41" s="2">
        <v>2</v>
      </c>
      <c r="J41" s="2">
        <v>8</v>
      </c>
      <c r="K41" s="2">
        <v>4</v>
      </c>
      <c r="L41" s="2">
        <v>7</v>
      </c>
      <c r="M41" s="2">
        <v>3</v>
      </c>
      <c r="N41" s="2">
        <v>5</v>
      </c>
      <c r="O41" s="2">
        <v>1</v>
      </c>
      <c r="P41" s="2">
        <f t="shared" si="8"/>
        <v>37</v>
      </c>
      <c r="Q41" s="2">
        <f t="shared" si="9"/>
        <v>154</v>
      </c>
      <c r="R41" s="2">
        <f t="shared" si="10"/>
        <v>52</v>
      </c>
    </row>
    <row r="42" spans="1:27">
      <c r="A42" s="2">
        <v>5</v>
      </c>
      <c r="B42" s="2" t="s">
        <v>32</v>
      </c>
      <c r="C42" s="8" t="s">
        <v>44</v>
      </c>
      <c r="D42" s="2">
        <v>37</v>
      </c>
      <c r="E42" s="2">
        <v>37</v>
      </c>
      <c r="F42" s="6">
        <v>1</v>
      </c>
      <c r="G42" s="2">
        <v>5</v>
      </c>
      <c r="H42" s="2">
        <v>5</v>
      </c>
      <c r="I42" s="2">
        <v>5</v>
      </c>
      <c r="J42" s="2">
        <v>6</v>
      </c>
      <c r="K42" s="2">
        <v>5</v>
      </c>
      <c r="L42" s="2">
        <v>5</v>
      </c>
      <c r="M42" s="2">
        <v>2</v>
      </c>
      <c r="N42" s="2">
        <v>4</v>
      </c>
      <c r="O42" s="2">
        <v>0</v>
      </c>
      <c r="P42" s="2">
        <f t="shared" si="8"/>
        <v>37</v>
      </c>
      <c r="Q42" s="2">
        <f t="shared" si="9"/>
        <v>178</v>
      </c>
      <c r="R42" s="2">
        <f t="shared" si="10"/>
        <v>60.1</v>
      </c>
    </row>
    <row r="43" spans="1:27">
      <c r="A43" s="2">
        <v>6</v>
      </c>
      <c r="B43" s="2" t="s">
        <v>34</v>
      </c>
      <c r="C43" s="2" t="s">
        <v>35</v>
      </c>
      <c r="D43" s="2">
        <v>37</v>
      </c>
      <c r="E43" s="2">
        <v>37</v>
      </c>
      <c r="F43" s="6">
        <v>1</v>
      </c>
      <c r="G43" s="2">
        <v>4</v>
      </c>
      <c r="H43" s="2">
        <v>2</v>
      </c>
      <c r="I43" s="2">
        <v>7</v>
      </c>
      <c r="J43" s="2">
        <v>3</v>
      </c>
      <c r="K43" s="2">
        <v>7</v>
      </c>
      <c r="L43" s="2">
        <v>6</v>
      </c>
      <c r="M43" s="2">
        <v>7</v>
      </c>
      <c r="N43" s="2">
        <v>1</v>
      </c>
      <c r="O43" s="2">
        <v>0</v>
      </c>
      <c r="P43" s="2">
        <f t="shared" si="8"/>
        <v>37</v>
      </c>
      <c r="Q43" s="2">
        <f t="shared" si="9"/>
        <v>164</v>
      </c>
      <c r="R43" s="2">
        <f t="shared" si="10"/>
        <v>55.4</v>
      </c>
    </row>
    <row r="44" spans="1:27">
      <c r="A44" s="3"/>
      <c r="B44" s="3"/>
      <c r="C44" s="2" t="s">
        <v>10</v>
      </c>
      <c r="D44" s="2">
        <v>37</v>
      </c>
      <c r="E44" s="2">
        <v>36</v>
      </c>
      <c r="F44" s="7">
        <v>0.97299999999999998</v>
      </c>
      <c r="G44" s="2">
        <f t="shared" ref="G44:P44" si="11">SUM(G38:G43)</f>
        <v>24</v>
      </c>
      <c r="H44" s="2">
        <f t="shared" si="11"/>
        <v>20</v>
      </c>
      <c r="I44" s="2">
        <f t="shared" si="11"/>
        <v>26</v>
      </c>
      <c r="J44" s="2">
        <f t="shared" si="11"/>
        <v>30</v>
      </c>
      <c r="K44" s="2">
        <f t="shared" si="11"/>
        <v>33</v>
      </c>
      <c r="L44" s="2">
        <f t="shared" si="11"/>
        <v>33</v>
      </c>
      <c r="M44" s="2">
        <f t="shared" si="11"/>
        <v>31</v>
      </c>
      <c r="N44" s="2">
        <f t="shared" si="11"/>
        <v>23</v>
      </c>
      <c r="O44" s="2">
        <f t="shared" si="11"/>
        <v>2</v>
      </c>
      <c r="P44" s="2">
        <f t="shared" si="11"/>
        <v>222</v>
      </c>
      <c r="Q44" s="2">
        <f t="shared" si="9"/>
        <v>954</v>
      </c>
      <c r="R44" s="2">
        <f>ROUND(Q44*100/48/D44,1)</f>
        <v>53.7</v>
      </c>
    </row>
    <row r="45" spans="1:27">
      <c r="C45" s="1" t="s">
        <v>45</v>
      </c>
    </row>
    <row r="46" spans="1:27" ht="15" customHeight="1">
      <c r="A46" s="9" t="s">
        <v>14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4"/>
      <c r="T46" s="4"/>
      <c r="U46" s="4"/>
      <c r="V46" s="4"/>
      <c r="W46" s="4"/>
      <c r="X46" s="4"/>
      <c r="Y46" s="4"/>
      <c r="Z46" s="4"/>
      <c r="AA46" s="4"/>
    </row>
    <row r="47" spans="1:27" ht="15" customHeight="1">
      <c r="A47" s="9" t="s">
        <v>15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4"/>
      <c r="T47" s="4"/>
      <c r="U47" s="4"/>
      <c r="V47" s="4"/>
      <c r="W47" s="4"/>
      <c r="X47" s="4"/>
      <c r="Y47" s="4"/>
      <c r="Z47" s="4"/>
      <c r="AA47" s="4"/>
    </row>
    <row r="48" spans="1:27" ht="15" customHeight="1">
      <c r="A48" s="4"/>
      <c r="B48" s="4"/>
      <c r="D48" s="4"/>
      <c r="E48" s="5" t="s">
        <v>46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" customHeight="1">
      <c r="A49" s="5" t="s">
        <v>17</v>
      </c>
      <c r="B49" s="4"/>
      <c r="D49" s="5" t="s">
        <v>18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" customHeight="1">
      <c r="A50" s="9" t="s">
        <v>19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4"/>
      <c r="T50" s="4"/>
      <c r="U50" s="4"/>
      <c r="V50" s="4"/>
      <c r="W50" s="4"/>
      <c r="X50" s="4"/>
      <c r="Y50" s="4"/>
      <c r="Z50" s="4"/>
      <c r="AA50" s="4"/>
    </row>
    <row r="52" spans="1:27">
      <c r="A52" s="2" t="s">
        <v>3</v>
      </c>
      <c r="B52" s="2" t="s">
        <v>20</v>
      </c>
      <c r="C52" s="2" t="s">
        <v>21</v>
      </c>
      <c r="D52" s="2" t="s">
        <v>22</v>
      </c>
      <c r="E52" s="2" t="s">
        <v>23</v>
      </c>
      <c r="F52" s="2" t="s">
        <v>24</v>
      </c>
      <c r="G52" s="2" t="s">
        <v>11</v>
      </c>
      <c r="H52" s="2" t="s">
        <v>12</v>
      </c>
      <c r="I52" s="2" t="s">
        <v>6</v>
      </c>
      <c r="J52" s="2" t="s">
        <v>5</v>
      </c>
      <c r="K52" s="2" t="s">
        <v>8</v>
      </c>
      <c r="L52" s="2" t="s">
        <v>4</v>
      </c>
      <c r="M52" s="2" t="s">
        <v>7</v>
      </c>
      <c r="N52" s="2" t="s">
        <v>9</v>
      </c>
      <c r="O52" s="2" t="s">
        <v>13</v>
      </c>
      <c r="P52" s="2" t="s">
        <v>10</v>
      </c>
      <c r="Q52" s="2" t="s">
        <v>25</v>
      </c>
      <c r="R52" s="2" t="s">
        <v>26</v>
      </c>
    </row>
    <row r="53" spans="1:27">
      <c r="A53" s="2">
        <v>1</v>
      </c>
      <c r="B53" s="2" t="s">
        <v>0</v>
      </c>
      <c r="C53" s="1" t="s">
        <v>27</v>
      </c>
      <c r="D53" s="2">
        <v>31</v>
      </c>
      <c r="E53" s="2">
        <v>31</v>
      </c>
      <c r="F53" s="6">
        <v>1</v>
      </c>
      <c r="G53" s="2">
        <v>1</v>
      </c>
      <c r="H53" s="2">
        <v>3</v>
      </c>
      <c r="I53" s="2">
        <v>3</v>
      </c>
      <c r="J53" s="2">
        <v>7</v>
      </c>
      <c r="K53" s="2">
        <v>5</v>
      </c>
      <c r="L53" s="2">
        <v>8</v>
      </c>
      <c r="M53" s="2">
        <v>3</v>
      </c>
      <c r="N53" s="2">
        <v>1</v>
      </c>
      <c r="O53" s="2">
        <v>0</v>
      </c>
      <c r="P53" s="2">
        <f t="shared" ref="P53:P58" si="12">SUM(G53:O53)</f>
        <v>31</v>
      </c>
      <c r="Q53" s="2">
        <f t="shared" ref="Q53:Q59" si="13">G53*8+H53*7+I53*6+J53*5+K53*4+L53*3+M53*2+N53*1+O53*0</f>
        <v>133</v>
      </c>
      <c r="R53" s="2">
        <f t="shared" ref="R53:R58" si="14">ROUND(Q53*12.5/D53,1)</f>
        <v>53.6</v>
      </c>
    </row>
    <row r="54" spans="1:27">
      <c r="A54" s="2">
        <v>2</v>
      </c>
      <c r="B54" s="2" t="s">
        <v>1</v>
      </c>
      <c r="C54" s="2" t="s">
        <v>47</v>
      </c>
      <c r="D54" s="2">
        <v>31</v>
      </c>
      <c r="E54" s="2">
        <v>31</v>
      </c>
      <c r="F54" s="6">
        <v>1</v>
      </c>
      <c r="G54" s="2">
        <v>1</v>
      </c>
      <c r="H54" s="2">
        <v>4</v>
      </c>
      <c r="I54" s="2">
        <v>7</v>
      </c>
      <c r="J54" s="2">
        <v>5</v>
      </c>
      <c r="K54" s="2">
        <v>7</v>
      </c>
      <c r="L54" s="2">
        <v>4</v>
      </c>
      <c r="M54" s="2">
        <v>3</v>
      </c>
      <c r="N54" s="2">
        <v>0</v>
      </c>
      <c r="O54" s="2">
        <v>0</v>
      </c>
      <c r="P54" s="2">
        <f t="shared" si="12"/>
        <v>31</v>
      </c>
      <c r="Q54" s="2">
        <f t="shared" si="13"/>
        <v>149</v>
      </c>
      <c r="R54" s="2">
        <f t="shared" si="14"/>
        <v>60.1</v>
      </c>
    </row>
    <row r="55" spans="1:27">
      <c r="A55" s="2">
        <v>3</v>
      </c>
      <c r="B55" s="2" t="s">
        <v>29</v>
      </c>
      <c r="C55" s="1" t="s">
        <v>48</v>
      </c>
      <c r="D55" s="2">
        <v>31</v>
      </c>
      <c r="E55" s="2">
        <v>31</v>
      </c>
      <c r="F55" s="6">
        <v>1</v>
      </c>
      <c r="G55" s="2">
        <v>2</v>
      </c>
      <c r="H55" s="2">
        <v>2</v>
      </c>
      <c r="I55" s="2">
        <v>5</v>
      </c>
      <c r="J55" s="2">
        <v>5</v>
      </c>
      <c r="K55" s="2">
        <v>7</v>
      </c>
      <c r="L55" s="2">
        <v>5</v>
      </c>
      <c r="M55" s="2">
        <v>3</v>
      </c>
      <c r="N55" s="2">
        <v>2</v>
      </c>
      <c r="O55" s="2">
        <v>0</v>
      </c>
      <c r="P55" s="2">
        <f t="shared" si="12"/>
        <v>31</v>
      </c>
      <c r="Q55" s="2">
        <f t="shared" si="13"/>
        <v>136</v>
      </c>
      <c r="R55" s="2">
        <f t="shared" si="14"/>
        <v>54.8</v>
      </c>
    </row>
    <row r="56" spans="1:27">
      <c r="A56" s="2">
        <v>4</v>
      </c>
      <c r="B56" s="2" t="s">
        <v>2</v>
      </c>
      <c r="C56" s="2" t="s">
        <v>43</v>
      </c>
      <c r="D56" s="2">
        <v>31</v>
      </c>
      <c r="E56" s="2">
        <v>31</v>
      </c>
      <c r="F56" s="6">
        <v>1</v>
      </c>
      <c r="G56" s="2">
        <v>2</v>
      </c>
      <c r="H56" s="2">
        <v>3</v>
      </c>
      <c r="I56" s="2">
        <v>7</v>
      </c>
      <c r="J56" s="2">
        <v>3</v>
      </c>
      <c r="K56" s="2">
        <v>6</v>
      </c>
      <c r="L56" s="2">
        <v>3</v>
      </c>
      <c r="M56" s="2">
        <v>5</v>
      </c>
      <c r="N56" s="2">
        <v>2</v>
      </c>
      <c r="O56" s="2">
        <v>0</v>
      </c>
      <c r="P56" s="2">
        <f t="shared" si="12"/>
        <v>31</v>
      </c>
      <c r="Q56" s="2">
        <f t="shared" si="13"/>
        <v>139</v>
      </c>
      <c r="R56" s="2">
        <f t="shared" si="14"/>
        <v>56</v>
      </c>
    </row>
    <row r="57" spans="1:27">
      <c r="A57" s="2">
        <v>5</v>
      </c>
      <c r="B57" s="2" t="s">
        <v>32</v>
      </c>
      <c r="C57" s="1" t="s">
        <v>40</v>
      </c>
      <c r="D57" s="2">
        <v>31</v>
      </c>
      <c r="E57" s="2">
        <v>31</v>
      </c>
      <c r="F57" s="6">
        <v>1</v>
      </c>
      <c r="G57" s="2">
        <v>3</v>
      </c>
      <c r="H57" s="2">
        <v>2</v>
      </c>
      <c r="I57" s="2">
        <v>5</v>
      </c>
      <c r="J57" s="2">
        <v>4</v>
      </c>
      <c r="K57" s="2">
        <v>6</v>
      </c>
      <c r="L57" s="2">
        <v>4</v>
      </c>
      <c r="M57" s="2">
        <v>3</v>
      </c>
      <c r="N57" s="2">
        <v>4</v>
      </c>
      <c r="O57" s="2">
        <v>0</v>
      </c>
      <c r="P57" s="2">
        <f t="shared" si="12"/>
        <v>31</v>
      </c>
      <c r="Q57" s="2">
        <f t="shared" si="13"/>
        <v>134</v>
      </c>
      <c r="R57" s="2">
        <f t="shared" si="14"/>
        <v>54</v>
      </c>
    </row>
    <row r="58" spans="1:27">
      <c r="A58" s="2">
        <v>6</v>
      </c>
      <c r="B58" s="2" t="s">
        <v>34</v>
      </c>
      <c r="C58" s="2" t="s">
        <v>35</v>
      </c>
      <c r="D58" s="2">
        <v>31</v>
      </c>
      <c r="E58" s="2">
        <v>31</v>
      </c>
      <c r="F58" s="6">
        <v>1</v>
      </c>
      <c r="G58" s="2">
        <v>0</v>
      </c>
      <c r="H58" s="2">
        <v>3</v>
      </c>
      <c r="I58" s="2">
        <v>9</v>
      </c>
      <c r="J58" s="2">
        <v>10</v>
      </c>
      <c r="K58" s="2">
        <v>3</v>
      </c>
      <c r="L58" s="2">
        <v>3</v>
      </c>
      <c r="M58" s="2">
        <v>3</v>
      </c>
      <c r="N58" s="2">
        <v>0</v>
      </c>
      <c r="O58" s="2">
        <v>0</v>
      </c>
      <c r="P58" s="2">
        <f t="shared" si="12"/>
        <v>31</v>
      </c>
      <c r="Q58" s="2">
        <f t="shared" si="13"/>
        <v>152</v>
      </c>
      <c r="R58" s="2">
        <f t="shared" si="14"/>
        <v>61.3</v>
      </c>
    </row>
    <row r="59" spans="1:27">
      <c r="A59" s="3"/>
      <c r="B59" s="3"/>
      <c r="C59" s="2" t="s">
        <v>10</v>
      </c>
      <c r="D59" s="2">
        <v>31</v>
      </c>
      <c r="E59" s="2">
        <v>31</v>
      </c>
      <c r="F59" s="6">
        <v>1</v>
      </c>
      <c r="G59" s="2">
        <f t="shared" ref="G59:P59" si="15">SUM(G53:G58)</f>
        <v>9</v>
      </c>
      <c r="H59" s="2">
        <f t="shared" si="15"/>
        <v>17</v>
      </c>
      <c r="I59" s="2">
        <f t="shared" si="15"/>
        <v>36</v>
      </c>
      <c r="J59" s="2">
        <f t="shared" si="15"/>
        <v>34</v>
      </c>
      <c r="K59" s="2">
        <f t="shared" si="15"/>
        <v>34</v>
      </c>
      <c r="L59" s="2">
        <f t="shared" si="15"/>
        <v>27</v>
      </c>
      <c r="M59" s="2">
        <f t="shared" si="15"/>
        <v>20</v>
      </c>
      <c r="N59" s="2">
        <f t="shared" si="15"/>
        <v>9</v>
      </c>
      <c r="O59" s="2">
        <f t="shared" si="15"/>
        <v>0</v>
      </c>
      <c r="P59" s="2">
        <f t="shared" si="15"/>
        <v>186</v>
      </c>
      <c r="Q59" s="2">
        <f t="shared" si="13"/>
        <v>843</v>
      </c>
      <c r="R59" s="2">
        <f>ROUND(Q59*100/48/D59,1)</f>
        <v>56.7</v>
      </c>
    </row>
    <row r="62" spans="1:27" ht="15" customHeight="1">
      <c r="A62" s="9" t="s">
        <v>14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27" ht="15" customHeight="1">
      <c r="A63" s="9" t="s">
        <v>15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27" ht="15" customHeight="1">
      <c r="D64" s="9" t="s">
        <v>49</v>
      </c>
      <c r="E64" s="10"/>
      <c r="F64" s="10"/>
    </row>
    <row r="65" spans="1:18" ht="15" customHeight="1">
      <c r="A65" s="5" t="s">
        <v>17</v>
      </c>
      <c r="B65" s="4"/>
      <c r="D65" s="5" t="s">
        <v>18</v>
      </c>
    </row>
    <row r="66" spans="1:18" ht="15" customHeight="1">
      <c r="A66" s="9" t="s">
        <v>50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8" spans="1:18">
      <c r="A68" s="2" t="s">
        <v>3</v>
      </c>
      <c r="B68" s="2" t="s">
        <v>20</v>
      </c>
      <c r="C68" s="2" t="s">
        <v>21</v>
      </c>
      <c r="D68" s="2" t="s">
        <v>22</v>
      </c>
      <c r="E68" s="2" t="s">
        <v>23</v>
      </c>
      <c r="F68" s="2" t="s">
        <v>24</v>
      </c>
      <c r="G68" s="2" t="s">
        <v>11</v>
      </c>
      <c r="H68" s="2" t="s">
        <v>12</v>
      </c>
      <c r="I68" s="2" t="s">
        <v>6</v>
      </c>
      <c r="J68" s="2" t="s">
        <v>5</v>
      </c>
      <c r="K68" s="2" t="s">
        <v>8</v>
      </c>
      <c r="L68" s="2" t="s">
        <v>4</v>
      </c>
      <c r="M68" s="2" t="s">
        <v>7</v>
      </c>
      <c r="N68" s="2" t="s">
        <v>9</v>
      </c>
      <c r="O68" s="2" t="s">
        <v>13</v>
      </c>
      <c r="P68" s="2" t="s">
        <v>10</v>
      </c>
      <c r="Q68" s="2" t="s">
        <v>25</v>
      </c>
      <c r="R68" s="2" t="s">
        <v>26</v>
      </c>
    </row>
    <row r="69" spans="1:18">
      <c r="A69" s="2">
        <v>1</v>
      </c>
      <c r="B69" s="2" t="s">
        <v>0</v>
      </c>
      <c r="C69" s="2" t="s">
        <v>51</v>
      </c>
      <c r="D69" s="2">
        <f t="shared" ref="D69:E69" si="16">D53+D38+D23+D8</f>
        <v>141</v>
      </c>
      <c r="E69" s="2">
        <f t="shared" si="16"/>
        <v>141</v>
      </c>
      <c r="F69" s="6">
        <v>1</v>
      </c>
      <c r="G69" s="2">
        <f t="shared" ref="G69:P69" si="17">G53+G38+G23+G8</f>
        <v>10</v>
      </c>
      <c r="H69" s="2">
        <f t="shared" si="17"/>
        <v>8</v>
      </c>
      <c r="I69" s="2">
        <f t="shared" si="17"/>
        <v>12</v>
      </c>
      <c r="J69" s="2">
        <f t="shared" si="17"/>
        <v>22</v>
      </c>
      <c r="K69" s="2">
        <f t="shared" si="17"/>
        <v>19</v>
      </c>
      <c r="L69" s="2">
        <f t="shared" si="17"/>
        <v>25</v>
      </c>
      <c r="M69" s="2">
        <f t="shared" si="17"/>
        <v>34</v>
      </c>
      <c r="N69" s="2">
        <f t="shared" si="17"/>
        <v>11</v>
      </c>
      <c r="O69" s="2">
        <f t="shared" si="17"/>
        <v>0</v>
      </c>
      <c r="P69" s="2">
        <f t="shared" si="17"/>
        <v>141</v>
      </c>
      <c r="Q69" s="2">
        <f t="shared" ref="Q69:Q73" si="18">G69*8+H69*7+I69*6+J69*5+K69*4+L69*3+M69*2+N69*1+O69*0</f>
        <v>548</v>
      </c>
      <c r="R69" s="2">
        <f t="shared" ref="R69:R74" si="19">ROUND(Q69*12.5/D69,1)</f>
        <v>48.6</v>
      </c>
    </row>
    <row r="70" spans="1:18">
      <c r="A70" s="2">
        <v>2</v>
      </c>
      <c r="B70" s="2" t="s">
        <v>1</v>
      </c>
      <c r="C70" s="2" t="s">
        <v>51</v>
      </c>
      <c r="D70" s="2">
        <f t="shared" ref="D70:E70" si="20">D54+D39+D24+D9</f>
        <v>141</v>
      </c>
      <c r="E70" s="2">
        <f t="shared" si="20"/>
        <v>141</v>
      </c>
      <c r="F70" s="6">
        <v>1</v>
      </c>
      <c r="G70" s="2">
        <f t="shared" ref="G70:P70" si="21">G54+G39+G24+G9</f>
        <v>25</v>
      </c>
      <c r="H70" s="2">
        <f t="shared" si="21"/>
        <v>17</v>
      </c>
      <c r="I70" s="2">
        <f t="shared" si="21"/>
        <v>22</v>
      </c>
      <c r="J70" s="2">
        <f t="shared" si="21"/>
        <v>19</v>
      </c>
      <c r="K70" s="2">
        <f t="shared" si="21"/>
        <v>20</v>
      </c>
      <c r="L70" s="2">
        <f t="shared" si="21"/>
        <v>22</v>
      </c>
      <c r="M70" s="2">
        <f t="shared" si="21"/>
        <v>9</v>
      </c>
      <c r="N70" s="2">
        <f t="shared" si="21"/>
        <v>7</v>
      </c>
      <c r="O70" s="2">
        <f t="shared" si="21"/>
        <v>0</v>
      </c>
      <c r="P70" s="2">
        <f t="shared" si="21"/>
        <v>141</v>
      </c>
      <c r="Q70" s="2">
        <f t="shared" si="18"/>
        <v>717</v>
      </c>
      <c r="R70" s="2">
        <f t="shared" si="19"/>
        <v>63.6</v>
      </c>
    </row>
    <row r="71" spans="1:18">
      <c r="A71" s="2">
        <v>3</v>
      </c>
      <c r="B71" s="2" t="s">
        <v>29</v>
      </c>
      <c r="C71" s="2" t="s">
        <v>51</v>
      </c>
      <c r="D71" s="2">
        <f t="shared" ref="D71:E71" si="22">D55+D40+D25+D10</f>
        <v>141</v>
      </c>
      <c r="E71" s="2">
        <f t="shared" si="22"/>
        <v>140</v>
      </c>
      <c r="F71" s="7">
        <v>0.99299999999999999</v>
      </c>
      <c r="G71" s="2">
        <f t="shared" ref="G71:P71" si="23">G55+G40+G25+G10</f>
        <v>16</v>
      </c>
      <c r="H71" s="2">
        <f t="shared" si="23"/>
        <v>18</v>
      </c>
      <c r="I71" s="2">
        <f t="shared" si="23"/>
        <v>18</v>
      </c>
      <c r="J71" s="2">
        <f t="shared" si="23"/>
        <v>23</v>
      </c>
      <c r="K71" s="2">
        <f t="shared" si="23"/>
        <v>28</v>
      </c>
      <c r="L71" s="2">
        <f t="shared" si="23"/>
        <v>19</v>
      </c>
      <c r="M71" s="2">
        <f t="shared" si="23"/>
        <v>12</v>
      </c>
      <c r="N71" s="2">
        <f t="shared" si="23"/>
        <v>6</v>
      </c>
      <c r="O71" s="2">
        <f t="shared" si="23"/>
        <v>1</v>
      </c>
      <c r="P71" s="2">
        <f t="shared" si="23"/>
        <v>141</v>
      </c>
      <c r="Q71" s="2">
        <f t="shared" si="18"/>
        <v>676</v>
      </c>
      <c r="R71" s="2">
        <f t="shared" si="19"/>
        <v>59.9</v>
      </c>
    </row>
    <row r="72" spans="1:18">
      <c r="A72" s="2">
        <v>4</v>
      </c>
      <c r="B72" s="2" t="s">
        <v>2</v>
      </c>
      <c r="C72" s="2" t="s">
        <v>51</v>
      </c>
      <c r="D72" s="2">
        <f t="shared" ref="D72:E72" si="24">D56+D41+D26+D11</f>
        <v>141</v>
      </c>
      <c r="E72" s="2">
        <f t="shared" si="24"/>
        <v>140</v>
      </c>
      <c r="F72" s="7">
        <v>0.99299999999999999</v>
      </c>
      <c r="G72" s="2">
        <f t="shared" ref="G72:P72" si="25">G56+G41+G26+G11</f>
        <v>17</v>
      </c>
      <c r="H72" s="2">
        <f t="shared" si="25"/>
        <v>15</v>
      </c>
      <c r="I72" s="2">
        <f t="shared" si="25"/>
        <v>24</v>
      </c>
      <c r="J72" s="2">
        <f t="shared" si="25"/>
        <v>18</v>
      </c>
      <c r="K72" s="2">
        <f t="shared" si="25"/>
        <v>21</v>
      </c>
      <c r="L72" s="2">
        <f t="shared" si="25"/>
        <v>21</v>
      </c>
      <c r="M72" s="2">
        <f t="shared" si="25"/>
        <v>14</v>
      </c>
      <c r="N72" s="2">
        <f t="shared" si="25"/>
        <v>10</v>
      </c>
      <c r="O72" s="2">
        <f t="shared" si="25"/>
        <v>1</v>
      </c>
      <c r="P72" s="2">
        <f t="shared" si="25"/>
        <v>141</v>
      </c>
      <c r="Q72" s="2">
        <f t="shared" si="18"/>
        <v>660</v>
      </c>
      <c r="R72" s="2">
        <f t="shared" si="19"/>
        <v>58.5</v>
      </c>
    </row>
    <row r="73" spans="1:18">
      <c r="A73" s="2">
        <v>5</v>
      </c>
      <c r="B73" s="2" t="s">
        <v>32</v>
      </c>
      <c r="C73" s="2" t="s">
        <v>51</v>
      </c>
      <c r="D73" s="2">
        <f t="shared" ref="D73:E73" si="26">D57+D42+D27+D12</f>
        <v>141</v>
      </c>
      <c r="E73" s="2">
        <f t="shared" si="26"/>
        <v>141</v>
      </c>
      <c r="F73" s="6">
        <v>1</v>
      </c>
      <c r="G73" s="2">
        <f t="shared" ref="G73:P73" si="27">G57+G42+G27+G12</f>
        <v>16</v>
      </c>
      <c r="H73" s="2">
        <f t="shared" si="27"/>
        <v>15</v>
      </c>
      <c r="I73" s="2">
        <f t="shared" si="27"/>
        <v>23</v>
      </c>
      <c r="J73" s="2">
        <f t="shared" si="27"/>
        <v>15</v>
      </c>
      <c r="K73" s="2">
        <f t="shared" si="27"/>
        <v>18</v>
      </c>
      <c r="L73" s="2">
        <f t="shared" si="27"/>
        <v>19</v>
      </c>
      <c r="M73" s="2">
        <f t="shared" si="27"/>
        <v>12</v>
      </c>
      <c r="N73" s="2">
        <f t="shared" si="27"/>
        <v>23</v>
      </c>
      <c r="O73" s="2">
        <f t="shared" si="27"/>
        <v>0</v>
      </c>
      <c r="P73" s="2">
        <f t="shared" si="27"/>
        <v>141</v>
      </c>
      <c r="Q73" s="2">
        <f t="shared" si="18"/>
        <v>622</v>
      </c>
      <c r="R73" s="2">
        <f t="shared" si="19"/>
        <v>55.1</v>
      </c>
    </row>
    <row r="74" spans="1:18">
      <c r="A74" s="2">
        <v>6</v>
      </c>
      <c r="B74" s="2" t="s">
        <v>34</v>
      </c>
      <c r="C74" s="2" t="s">
        <v>51</v>
      </c>
      <c r="D74" s="2">
        <f t="shared" ref="D74:E74" si="28">D58+D43+D28+D13</f>
        <v>141</v>
      </c>
      <c r="E74" s="2">
        <f t="shared" si="28"/>
        <v>141</v>
      </c>
      <c r="F74" s="6">
        <v>1</v>
      </c>
      <c r="G74" s="2">
        <f t="shared" ref="G74:Q74" si="29">G58+G43+G28+G13</f>
        <v>11</v>
      </c>
      <c r="H74" s="2">
        <f t="shared" si="29"/>
        <v>14</v>
      </c>
      <c r="I74" s="2">
        <f t="shared" si="29"/>
        <v>31</v>
      </c>
      <c r="J74" s="2">
        <f t="shared" si="29"/>
        <v>25</v>
      </c>
      <c r="K74" s="2">
        <f t="shared" si="29"/>
        <v>22</v>
      </c>
      <c r="L74" s="2">
        <f t="shared" si="29"/>
        <v>21</v>
      </c>
      <c r="M74" s="2">
        <f t="shared" si="29"/>
        <v>16</v>
      </c>
      <c r="N74" s="2">
        <f t="shared" si="29"/>
        <v>1</v>
      </c>
      <c r="O74" s="2">
        <f t="shared" si="29"/>
        <v>0</v>
      </c>
      <c r="P74" s="2">
        <f t="shared" si="29"/>
        <v>141</v>
      </c>
      <c r="Q74" s="2">
        <f t="shared" si="29"/>
        <v>681</v>
      </c>
      <c r="R74" s="2">
        <f t="shared" si="19"/>
        <v>60.4</v>
      </c>
    </row>
    <row r="75" spans="1:18">
      <c r="A75" s="3"/>
      <c r="B75" s="3"/>
      <c r="C75" s="2" t="s">
        <v>10</v>
      </c>
      <c r="D75" s="2">
        <f>D59+D44+D29+D14</f>
        <v>141</v>
      </c>
      <c r="E75" s="2">
        <v>140</v>
      </c>
      <c r="F75" s="7">
        <v>0.99299999999999999</v>
      </c>
      <c r="G75" s="2">
        <f t="shared" ref="G75:P75" si="30">SUM(G69:G74)</f>
        <v>95</v>
      </c>
      <c r="H75" s="2">
        <f t="shared" si="30"/>
        <v>87</v>
      </c>
      <c r="I75" s="2">
        <f t="shared" si="30"/>
        <v>130</v>
      </c>
      <c r="J75" s="2">
        <f t="shared" si="30"/>
        <v>122</v>
      </c>
      <c r="K75" s="2">
        <f t="shared" si="30"/>
        <v>128</v>
      </c>
      <c r="L75" s="2">
        <f t="shared" si="30"/>
        <v>127</v>
      </c>
      <c r="M75" s="2">
        <f t="shared" si="30"/>
        <v>97</v>
      </c>
      <c r="N75" s="2">
        <f t="shared" si="30"/>
        <v>58</v>
      </c>
      <c r="O75" s="2">
        <f t="shared" si="30"/>
        <v>2</v>
      </c>
      <c r="P75" s="2">
        <f t="shared" si="30"/>
        <v>846</v>
      </c>
      <c r="Q75" s="2">
        <f>G75*8+H75*7+I75*6+J75*5+K75*4+L75*3+M75*2+N75*1+O75*0</f>
        <v>3904</v>
      </c>
      <c r="R75" s="2">
        <f>ROUND(Q75*100/48/D75,1)</f>
        <v>57.7</v>
      </c>
    </row>
    <row r="77" spans="1:18" ht="15" customHeight="1">
      <c r="A77" s="9" t="s">
        <v>14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ht="15" customHeight="1">
      <c r="A78" s="9" t="s">
        <v>15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ht="15" customHeight="1">
      <c r="D79" s="9" t="s">
        <v>49</v>
      </c>
      <c r="E79" s="10"/>
      <c r="F79" s="10"/>
    </row>
    <row r="80" spans="1:18" ht="15" customHeight="1">
      <c r="A80" s="5" t="s">
        <v>17</v>
      </c>
      <c r="B80" s="4"/>
      <c r="D80" s="5" t="s">
        <v>18</v>
      </c>
    </row>
    <row r="81" spans="1:18" ht="15" customHeight="1">
      <c r="A81" s="9" t="s">
        <v>19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3" spans="1:18">
      <c r="A83" s="2" t="s">
        <v>3</v>
      </c>
      <c r="B83" s="2" t="s">
        <v>20</v>
      </c>
      <c r="C83" s="2" t="s">
        <v>21</v>
      </c>
      <c r="D83" s="2" t="s">
        <v>22</v>
      </c>
      <c r="E83" s="2" t="s">
        <v>23</v>
      </c>
      <c r="F83" s="2" t="s">
        <v>24</v>
      </c>
      <c r="G83" s="2" t="s">
        <v>11</v>
      </c>
      <c r="H83" s="2" t="s">
        <v>12</v>
      </c>
      <c r="I83" s="2" t="s">
        <v>6</v>
      </c>
      <c r="J83" s="2" t="s">
        <v>5</v>
      </c>
      <c r="K83" s="2" t="s">
        <v>8</v>
      </c>
      <c r="L83" s="2" t="s">
        <v>4</v>
      </c>
      <c r="M83" s="2" t="s">
        <v>7</v>
      </c>
      <c r="N83" s="2" t="s">
        <v>9</v>
      </c>
      <c r="O83" s="2" t="s">
        <v>13</v>
      </c>
      <c r="P83" s="2" t="s">
        <v>10</v>
      </c>
      <c r="Q83" s="2" t="s">
        <v>25</v>
      </c>
      <c r="R83" s="2" t="s">
        <v>26</v>
      </c>
    </row>
    <row r="84" spans="1:18">
      <c r="A84" s="2">
        <v>1</v>
      </c>
      <c r="B84" s="2" t="s">
        <v>0</v>
      </c>
      <c r="C84" s="2" t="s">
        <v>52</v>
      </c>
      <c r="D84" s="2">
        <f t="shared" ref="D84:E84" si="31">D53+D8</f>
        <v>70</v>
      </c>
      <c r="E84" s="2">
        <f t="shared" si="31"/>
        <v>70</v>
      </c>
      <c r="F84" s="6">
        <v>1</v>
      </c>
      <c r="G84" s="2">
        <f t="shared" ref="G84:Q84" si="32">G53+G8</f>
        <v>7</v>
      </c>
      <c r="H84" s="2">
        <f t="shared" si="32"/>
        <v>7</v>
      </c>
      <c r="I84" s="2">
        <f t="shared" si="32"/>
        <v>6</v>
      </c>
      <c r="J84" s="2">
        <f t="shared" si="32"/>
        <v>12</v>
      </c>
      <c r="K84" s="2">
        <f t="shared" si="32"/>
        <v>10</v>
      </c>
      <c r="L84" s="2">
        <f t="shared" si="32"/>
        <v>13</v>
      </c>
      <c r="M84" s="2">
        <f t="shared" si="32"/>
        <v>12</v>
      </c>
      <c r="N84" s="2">
        <f t="shared" si="32"/>
        <v>3</v>
      </c>
      <c r="O84" s="2">
        <f t="shared" si="32"/>
        <v>0</v>
      </c>
      <c r="P84" s="2">
        <f t="shared" si="32"/>
        <v>70</v>
      </c>
      <c r="Q84" s="2">
        <f t="shared" si="32"/>
        <v>307</v>
      </c>
      <c r="R84" s="2">
        <f>ROUND(Q84*12.5/D84,1)</f>
        <v>54.8</v>
      </c>
    </row>
    <row r="85" spans="1:18">
      <c r="A85" s="2">
        <v>2</v>
      </c>
      <c r="B85" s="2" t="s">
        <v>0</v>
      </c>
      <c r="C85" s="2" t="s">
        <v>53</v>
      </c>
      <c r="D85" s="2">
        <f t="shared" ref="D85:R85" si="33">D23</f>
        <v>34</v>
      </c>
      <c r="E85" s="2">
        <f t="shared" si="33"/>
        <v>34</v>
      </c>
      <c r="F85" s="6">
        <f t="shared" si="33"/>
        <v>1</v>
      </c>
      <c r="G85" s="2">
        <f t="shared" si="33"/>
        <v>1</v>
      </c>
      <c r="H85" s="2">
        <f t="shared" si="33"/>
        <v>0</v>
      </c>
      <c r="I85" s="2">
        <f t="shared" si="33"/>
        <v>3</v>
      </c>
      <c r="J85" s="2">
        <f t="shared" si="33"/>
        <v>6</v>
      </c>
      <c r="K85" s="2">
        <f t="shared" si="33"/>
        <v>4</v>
      </c>
      <c r="L85" s="2">
        <f t="shared" si="33"/>
        <v>10</v>
      </c>
      <c r="M85" s="2">
        <f t="shared" si="33"/>
        <v>8</v>
      </c>
      <c r="N85" s="2">
        <f t="shared" si="33"/>
        <v>2</v>
      </c>
      <c r="O85" s="2">
        <f t="shared" si="33"/>
        <v>0</v>
      </c>
      <c r="P85" s="2">
        <f t="shared" si="33"/>
        <v>34</v>
      </c>
      <c r="Q85" s="2">
        <f t="shared" si="33"/>
        <v>120</v>
      </c>
      <c r="R85" s="2">
        <f t="shared" si="33"/>
        <v>44.1</v>
      </c>
    </row>
    <row r="86" spans="1:18">
      <c r="A86" s="2">
        <v>3</v>
      </c>
      <c r="B86" s="2" t="s">
        <v>0</v>
      </c>
      <c r="C86" s="2" t="s">
        <v>54</v>
      </c>
      <c r="D86" s="2">
        <f t="shared" ref="D86:R86" si="34">D38</f>
        <v>37</v>
      </c>
      <c r="E86" s="2">
        <f t="shared" si="34"/>
        <v>37</v>
      </c>
      <c r="F86" s="6">
        <f t="shared" si="34"/>
        <v>1</v>
      </c>
      <c r="G86" s="2">
        <f t="shared" si="34"/>
        <v>2</v>
      </c>
      <c r="H86" s="2">
        <f t="shared" si="34"/>
        <v>1</v>
      </c>
      <c r="I86" s="2">
        <f t="shared" si="34"/>
        <v>3</v>
      </c>
      <c r="J86" s="2">
        <f t="shared" si="34"/>
        <v>4</v>
      </c>
      <c r="K86" s="2">
        <f t="shared" si="34"/>
        <v>5</v>
      </c>
      <c r="L86" s="2">
        <f t="shared" si="34"/>
        <v>2</v>
      </c>
      <c r="M86" s="2">
        <f t="shared" si="34"/>
        <v>14</v>
      </c>
      <c r="N86" s="2">
        <f t="shared" si="34"/>
        <v>6</v>
      </c>
      <c r="O86" s="2">
        <f t="shared" si="34"/>
        <v>0</v>
      </c>
      <c r="P86" s="2">
        <f t="shared" si="34"/>
        <v>37</v>
      </c>
      <c r="Q86" s="2">
        <f t="shared" si="34"/>
        <v>121</v>
      </c>
      <c r="R86" s="2">
        <f t="shared" si="34"/>
        <v>40.9</v>
      </c>
    </row>
    <row r="87" spans="1:18">
      <c r="A87" s="2">
        <v>4</v>
      </c>
      <c r="B87" s="2" t="s">
        <v>1</v>
      </c>
      <c r="C87" s="2" t="s">
        <v>55</v>
      </c>
      <c r="D87" s="2">
        <f t="shared" ref="D87:R87" si="35">D54</f>
        <v>31</v>
      </c>
      <c r="E87" s="2">
        <f t="shared" si="35"/>
        <v>31</v>
      </c>
      <c r="F87" s="6">
        <f t="shared" si="35"/>
        <v>1</v>
      </c>
      <c r="G87" s="2">
        <f t="shared" si="35"/>
        <v>1</v>
      </c>
      <c r="H87" s="2">
        <f t="shared" si="35"/>
        <v>4</v>
      </c>
      <c r="I87" s="2">
        <f t="shared" si="35"/>
        <v>7</v>
      </c>
      <c r="J87" s="2">
        <f t="shared" si="35"/>
        <v>5</v>
      </c>
      <c r="K87" s="2">
        <f t="shared" si="35"/>
        <v>7</v>
      </c>
      <c r="L87" s="2">
        <f t="shared" si="35"/>
        <v>4</v>
      </c>
      <c r="M87" s="2">
        <f t="shared" si="35"/>
        <v>3</v>
      </c>
      <c r="N87" s="2">
        <f t="shared" si="35"/>
        <v>0</v>
      </c>
      <c r="O87" s="2">
        <f t="shared" si="35"/>
        <v>0</v>
      </c>
      <c r="P87" s="2">
        <f t="shared" si="35"/>
        <v>31</v>
      </c>
      <c r="Q87" s="2">
        <f t="shared" si="35"/>
        <v>149</v>
      </c>
      <c r="R87" s="2">
        <f t="shared" si="35"/>
        <v>60.1</v>
      </c>
    </row>
    <row r="88" spans="1:18">
      <c r="A88" s="2">
        <v>5</v>
      </c>
      <c r="B88" s="2" t="s">
        <v>1</v>
      </c>
      <c r="C88" s="2" t="s">
        <v>56</v>
      </c>
      <c r="D88" s="2">
        <f t="shared" ref="D88:E88" si="36">D9+D39</f>
        <v>76</v>
      </c>
      <c r="E88" s="2">
        <f t="shared" si="36"/>
        <v>76</v>
      </c>
      <c r="F88" s="6">
        <v>1</v>
      </c>
      <c r="G88" s="2">
        <f t="shared" ref="G88:Q88" si="37">G9+G39</f>
        <v>15</v>
      </c>
      <c r="H88" s="2">
        <f t="shared" si="37"/>
        <v>12</v>
      </c>
      <c r="I88" s="2">
        <f t="shared" si="37"/>
        <v>12</v>
      </c>
      <c r="J88" s="2">
        <f t="shared" si="37"/>
        <v>7</v>
      </c>
      <c r="K88" s="2">
        <f t="shared" si="37"/>
        <v>8</v>
      </c>
      <c r="L88" s="2">
        <f t="shared" si="37"/>
        <v>12</v>
      </c>
      <c r="M88" s="2">
        <f t="shared" si="37"/>
        <v>3</v>
      </c>
      <c r="N88" s="2">
        <f t="shared" si="37"/>
        <v>7</v>
      </c>
      <c r="O88" s="2">
        <f t="shared" si="37"/>
        <v>0</v>
      </c>
      <c r="P88" s="2">
        <f t="shared" si="37"/>
        <v>76</v>
      </c>
      <c r="Q88" s="2">
        <f t="shared" si="37"/>
        <v>392</v>
      </c>
      <c r="R88" s="2">
        <f>ROUND(Q88*12.5/D88,1)</f>
        <v>64.5</v>
      </c>
    </row>
    <row r="89" spans="1:18">
      <c r="A89" s="2">
        <v>6</v>
      </c>
      <c r="B89" s="2" t="s">
        <v>1</v>
      </c>
      <c r="C89" s="2" t="s">
        <v>57</v>
      </c>
      <c r="D89" s="2">
        <f t="shared" ref="D89:R89" si="38">D24</f>
        <v>34</v>
      </c>
      <c r="E89" s="2">
        <f t="shared" si="38"/>
        <v>34</v>
      </c>
      <c r="F89" s="6">
        <f t="shared" si="38"/>
        <v>1</v>
      </c>
      <c r="G89" s="2">
        <f t="shared" si="38"/>
        <v>9</v>
      </c>
      <c r="H89" s="2">
        <f t="shared" si="38"/>
        <v>1</v>
      </c>
      <c r="I89" s="2">
        <f t="shared" si="38"/>
        <v>3</v>
      </c>
      <c r="J89" s="2">
        <f t="shared" si="38"/>
        <v>7</v>
      </c>
      <c r="K89" s="2">
        <f t="shared" si="38"/>
        <v>5</v>
      </c>
      <c r="L89" s="2">
        <f t="shared" si="38"/>
        <v>6</v>
      </c>
      <c r="M89" s="2">
        <f t="shared" si="38"/>
        <v>3</v>
      </c>
      <c r="N89" s="2">
        <f t="shared" si="38"/>
        <v>0</v>
      </c>
      <c r="O89" s="2">
        <f t="shared" si="38"/>
        <v>0</v>
      </c>
      <c r="P89" s="2">
        <f t="shared" si="38"/>
        <v>34</v>
      </c>
      <c r="Q89" s="2">
        <f t="shared" si="38"/>
        <v>176</v>
      </c>
      <c r="R89" s="2">
        <f t="shared" si="38"/>
        <v>64.7</v>
      </c>
    </row>
    <row r="90" spans="1:18">
      <c r="A90" s="2">
        <v>7</v>
      </c>
      <c r="B90" s="2" t="s">
        <v>29</v>
      </c>
      <c r="C90" s="2" t="s">
        <v>58</v>
      </c>
      <c r="D90" s="2">
        <f t="shared" ref="D90:E90" si="39">D10+D40</f>
        <v>76</v>
      </c>
      <c r="E90" s="2">
        <f t="shared" si="39"/>
        <v>75</v>
      </c>
      <c r="F90" s="7">
        <v>0.99299999999999999</v>
      </c>
      <c r="G90" s="2">
        <f t="shared" ref="G90:Q90" si="40">G10+G40</f>
        <v>11</v>
      </c>
      <c r="H90" s="2">
        <f t="shared" si="40"/>
        <v>11</v>
      </c>
      <c r="I90" s="2">
        <f t="shared" si="40"/>
        <v>8</v>
      </c>
      <c r="J90" s="2">
        <f t="shared" si="40"/>
        <v>10</v>
      </c>
      <c r="K90" s="2">
        <f t="shared" si="40"/>
        <v>15</v>
      </c>
      <c r="L90" s="2">
        <f t="shared" si="40"/>
        <v>10</v>
      </c>
      <c r="M90" s="2">
        <f t="shared" si="40"/>
        <v>7</v>
      </c>
      <c r="N90" s="2">
        <f t="shared" si="40"/>
        <v>3</v>
      </c>
      <c r="O90" s="2">
        <f t="shared" si="40"/>
        <v>1</v>
      </c>
      <c r="P90" s="2">
        <f t="shared" si="40"/>
        <v>76</v>
      </c>
      <c r="Q90" s="2">
        <f t="shared" si="40"/>
        <v>370</v>
      </c>
      <c r="R90" s="2">
        <f>ROUND(Q90*12.5/D90,1)</f>
        <v>60.9</v>
      </c>
    </row>
    <row r="91" spans="1:18">
      <c r="A91" s="2">
        <v>8</v>
      </c>
      <c r="B91" s="2" t="s">
        <v>29</v>
      </c>
      <c r="C91" s="2" t="s">
        <v>59</v>
      </c>
      <c r="D91" s="2">
        <f t="shared" ref="D91:R91" si="41">D55</f>
        <v>31</v>
      </c>
      <c r="E91" s="2">
        <f t="shared" si="41"/>
        <v>31</v>
      </c>
      <c r="F91" s="6">
        <f t="shared" si="41"/>
        <v>1</v>
      </c>
      <c r="G91" s="2">
        <f t="shared" si="41"/>
        <v>2</v>
      </c>
      <c r="H91" s="2">
        <f t="shared" si="41"/>
        <v>2</v>
      </c>
      <c r="I91" s="2">
        <f t="shared" si="41"/>
        <v>5</v>
      </c>
      <c r="J91" s="2">
        <f t="shared" si="41"/>
        <v>5</v>
      </c>
      <c r="K91" s="2">
        <f t="shared" si="41"/>
        <v>7</v>
      </c>
      <c r="L91" s="2">
        <f t="shared" si="41"/>
        <v>5</v>
      </c>
      <c r="M91" s="2">
        <f t="shared" si="41"/>
        <v>3</v>
      </c>
      <c r="N91" s="2">
        <f t="shared" si="41"/>
        <v>2</v>
      </c>
      <c r="O91" s="2">
        <f t="shared" si="41"/>
        <v>0</v>
      </c>
      <c r="P91" s="2">
        <f t="shared" si="41"/>
        <v>31</v>
      </c>
      <c r="Q91" s="2">
        <f t="shared" si="41"/>
        <v>136</v>
      </c>
      <c r="R91" s="2">
        <f t="shared" si="41"/>
        <v>54.8</v>
      </c>
    </row>
    <row r="92" spans="1:18">
      <c r="A92" s="2">
        <v>9</v>
      </c>
      <c r="B92" s="2" t="s">
        <v>29</v>
      </c>
      <c r="C92" s="2" t="s">
        <v>60</v>
      </c>
      <c r="D92" s="2">
        <f t="shared" ref="D92:R92" si="42">D25</f>
        <v>34</v>
      </c>
      <c r="E92" s="2">
        <f t="shared" si="42"/>
        <v>34</v>
      </c>
      <c r="F92" s="6">
        <f t="shared" si="42"/>
        <v>1</v>
      </c>
      <c r="G92" s="2">
        <f t="shared" si="42"/>
        <v>3</v>
      </c>
      <c r="H92" s="2">
        <f t="shared" si="42"/>
        <v>5</v>
      </c>
      <c r="I92" s="2">
        <f t="shared" si="42"/>
        <v>5</v>
      </c>
      <c r="J92" s="2">
        <f t="shared" si="42"/>
        <v>8</v>
      </c>
      <c r="K92" s="2">
        <f t="shared" si="42"/>
        <v>6</v>
      </c>
      <c r="L92" s="2">
        <f t="shared" si="42"/>
        <v>4</v>
      </c>
      <c r="M92" s="2">
        <f t="shared" si="42"/>
        <v>2</v>
      </c>
      <c r="N92" s="2">
        <f t="shared" si="42"/>
        <v>1</v>
      </c>
      <c r="O92" s="2">
        <f t="shared" si="42"/>
        <v>0</v>
      </c>
      <c r="P92" s="2">
        <f t="shared" si="42"/>
        <v>34</v>
      </c>
      <c r="Q92" s="2">
        <f t="shared" si="42"/>
        <v>170</v>
      </c>
      <c r="R92" s="2">
        <f t="shared" si="42"/>
        <v>62.5</v>
      </c>
    </row>
    <row r="93" spans="1:18">
      <c r="A93" s="2">
        <v>10</v>
      </c>
      <c r="B93" s="2" t="s">
        <v>2</v>
      </c>
      <c r="C93" s="2" t="s">
        <v>61</v>
      </c>
      <c r="D93" s="2">
        <f t="shared" ref="D93:E93" si="43">D41+D56</f>
        <v>68</v>
      </c>
      <c r="E93" s="2">
        <f t="shared" si="43"/>
        <v>67</v>
      </c>
      <c r="F93" s="7">
        <v>0.99299999999999999</v>
      </c>
      <c r="G93" s="2">
        <f t="shared" ref="G93:Q93" si="44">G41+G56</f>
        <v>7</v>
      </c>
      <c r="H93" s="2">
        <f t="shared" si="44"/>
        <v>5</v>
      </c>
      <c r="I93" s="2">
        <f t="shared" si="44"/>
        <v>9</v>
      </c>
      <c r="J93" s="2">
        <f t="shared" si="44"/>
        <v>11</v>
      </c>
      <c r="K93" s="2">
        <f t="shared" si="44"/>
        <v>10</v>
      </c>
      <c r="L93" s="2">
        <f t="shared" si="44"/>
        <v>10</v>
      </c>
      <c r="M93" s="2">
        <f t="shared" si="44"/>
        <v>8</v>
      </c>
      <c r="N93" s="2">
        <f t="shared" si="44"/>
        <v>7</v>
      </c>
      <c r="O93" s="2">
        <f t="shared" si="44"/>
        <v>1</v>
      </c>
      <c r="P93" s="2">
        <f t="shared" si="44"/>
        <v>68</v>
      </c>
      <c r="Q93" s="2">
        <f t="shared" si="44"/>
        <v>293</v>
      </c>
      <c r="R93" s="2">
        <f t="shared" ref="R93:R94" si="45">ROUND(Q93*12.5/D93,1)</f>
        <v>53.9</v>
      </c>
    </row>
    <row r="94" spans="1:18">
      <c r="A94" s="2">
        <v>11</v>
      </c>
      <c r="B94" s="2" t="s">
        <v>2</v>
      </c>
      <c r="C94" s="2" t="s">
        <v>62</v>
      </c>
      <c r="D94" s="2">
        <f t="shared" ref="D94:E94" si="46">D11+D26</f>
        <v>73</v>
      </c>
      <c r="E94" s="2">
        <f t="shared" si="46"/>
        <v>73</v>
      </c>
      <c r="F94" s="6">
        <v>1</v>
      </c>
      <c r="G94" s="2">
        <f t="shared" ref="G94:Q94" si="47">G11+G26</f>
        <v>10</v>
      </c>
      <c r="H94" s="2">
        <f t="shared" si="47"/>
        <v>10</v>
      </c>
      <c r="I94" s="2">
        <f t="shared" si="47"/>
        <v>15</v>
      </c>
      <c r="J94" s="2">
        <f t="shared" si="47"/>
        <v>7</v>
      </c>
      <c r="K94" s="2">
        <f t="shared" si="47"/>
        <v>11</v>
      </c>
      <c r="L94" s="2">
        <f t="shared" si="47"/>
        <v>11</v>
      </c>
      <c r="M94" s="2">
        <f t="shared" si="47"/>
        <v>6</v>
      </c>
      <c r="N94" s="2">
        <f t="shared" si="47"/>
        <v>3</v>
      </c>
      <c r="O94" s="2">
        <f t="shared" si="47"/>
        <v>0</v>
      </c>
      <c r="P94" s="2">
        <f t="shared" si="47"/>
        <v>73</v>
      </c>
      <c r="Q94" s="2">
        <f t="shared" si="47"/>
        <v>367</v>
      </c>
      <c r="R94" s="2">
        <f t="shared" si="45"/>
        <v>62.8</v>
      </c>
    </row>
    <row r="95" spans="1:18">
      <c r="A95" s="2">
        <v>12</v>
      </c>
      <c r="B95" s="2" t="s">
        <v>32</v>
      </c>
      <c r="C95" s="8" t="s">
        <v>63</v>
      </c>
      <c r="D95" s="2">
        <f t="shared" ref="D95:R95" si="48">D42</f>
        <v>37</v>
      </c>
      <c r="E95" s="2">
        <f t="shared" si="48"/>
        <v>37</v>
      </c>
      <c r="F95" s="6">
        <f t="shared" si="48"/>
        <v>1</v>
      </c>
      <c r="G95" s="2">
        <f t="shared" si="48"/>
        <v>5</v>
      </c>
      <c r="H95" s="2">
        <f t="shared" si="48"/>
        <v>5</v>
      </c>
      <c r="I95" s="2">
        <f t="shared" si="48"/>
        <v>5</v>
      </c>
      <c r="J95" s="2">
        <f t="shared" si="48"/>
        <v>6</v>
      </c>
      <c r="K95" s="2">
        <f t="shared" si="48"/>
        <v>5</v>
      </c>
      <c r="L95" s="2">
        <f t="shared" si="48"/>
        <v>5</v>
      </c>
      <c r="M95" s="2">
        <f t="shared" si="48"/>
        <v>2</v>
      </c>
      <c r="N95" s="2">
        <f t="shared" si="48"/>
        <v>4</v>
      </c>
      <c r="O95" s="2">
        <f t="shared" si="48"/>
        <v>0</v>
      </c>
      <c r="P95" s="2">
        <f t="shared" si="48"/>
        <v>37</v>
      </c>
      <c r="Q95" s="2">
        <f t="shared" si="48"/>
        <v>178</v>
      </c>
      <c r="R95" s="2">
        <f t="shared" si="48"/>
        <v>60.1</v>
      </c>
    </row>
    <row r="96" spans="1:18">
      <c r="A96" s="2">
        <v>13</v>
      </c>
      <c r="B96" s="2" t="s">
        <v>32</v>
      </c>
      <c r="C96" s="2" t="s">
        <v>64</v>
      </c>
      <c r="D96" s="2">
        <f t="shared" ref="D96:E96" si="49">D27+D57</f>
        <v>65</v>
      </c>
      <c r="E96" s="2">
        <f t="shared" si="49"/>
        <v>65</v>
      </c>
      <c r="F96" s="6">
        <v>1</v>
      </c>
      <c r="G96" s="2">
        <f t="shared" ref="G96:Q96" si="50">G27+G57</f>
        <v>6</v>
      </c>
      <c r="H96" s="2">
        <f t="shared" si="50"/>
        <v>3</v>
      </c>
      <c r="I96" s="2">
        <f t="shared" si="50"/>
        <v>12</v>
      </c>
      <c r="J96" s="2">
        <f t="shared" si="50"/>
        <v>5</v>
      </c>
      <c r="K96" s="2">
        <f t="shared" si="50"/>
        <v>11</v>
      </c>
      <c r="L96" s="2">
        <f t="shared" si="50"/>
        <v>7</v>
      </c>
      <c r="M96" s="2">
        <f t="shared" si="50"/>
        <v>5</v>
      </c>
      <c r="N96" s="2">
        <f t="shared" si="50"/>
        <v>16</v>
      </c>
      <c r="O96" s="2">
        <f t="shared" si="50"/>
        <v>0</v>
      </c>
      <c r="P96" s="2">
        <f t="shared" si="50"/>
        <v>65</v>
      </c>
      <c r="Q96" s="2">
        <f t="shared" si="50"/>
        <v>257</v>
      </c>
      <c r="R96" s="2">
        <f>ROUND(Q96*12.5/D96,1)</f>
        <v>49.4</v>
      </c>
    </row>
    <row r="97" spans="1:18">
      <c r="A97" s="2">
        <v>14</v>
      </c>
      <c r="B97" s="2" t="s">
        <v>32</v>
      </c>
      <c r="C97" s="2" t="s">
        <v>65</v>
      </c>
      <c r="D97" s="2">
        <f t="shared" ref="D97:R97" si="51">D12</f>
        <v>39</v>
      </c>
      <c r="E97" s="2">
        <f t="shared" si="51"/>
        <v>39</v>
      </c>
      <c r="F97" s="6">
        <f t="shared" si="51"/>
        <v>1</v>
      </c>
      <c r="G97" s="2">
        <f t="shared" si="51"/>
        <v>5</v>
      </c>
      <c r="H97" s="2">
        <f t="shared" si="51"/>
        <v>7</v>
      </c>
      <c r="I97" s="2">
        <f t="shared" si="51"/>
        <v>6</v>
      </c>
      <c r="J97" s="2">
        <f t="shared" si="51"/>
        <v>4</v>
      </c>
      <c r="K97" s="2">
        <f t="shared" si="51"/>
        <v>2</v>
      </c>
      <c r="L97" s="2">
        <f t="shared" si="51"/>
        <v>7</v>
      </c>
      <c r="M97" s="2">
        <f t="shared" si="51"/>
        <v>5</v>
      </c>
      <c r="N97" s="2">
        <f t="shared" si="51"/>
        <v>3</v>
      </c>
      <c r="O97" s="2">
        <f t="shared" si="51"/>
        <v>0</v>
      </c>
      <c r="P97" s="2">
        <f t="shared" si="51"/>
        <v>39</v>
      </c>
      <c r="Q97" s="2">
        <f t="shared" si="51"/>
        <v>187</v>
      </c>
      <c r="R97" s="2">
        <f t="shared" si="51"/>
        <v>59.9</v>
      </c>
    </row>
    <row r="98" spans="1:18">
      <c r="A98" s="2">
        <v>15</v>
      </c>
      <c r="B98" s="2" t="s">
        <v>34</v>
      </c>
      <c r="C98" s="2" t="s">
        <v>35</v>
      </c>
      <c r="D98" s="2">
        <f t="shared" ref="D98:E98" si="52">D13+D28+D43+D58</f>
        <v>141</v>
      </c>
      <c r="E98" s="2">
        <f t="shared" si="52"/>
        <v>141</v>
      </c>
      <c r="F98" s="6">
        <v>1</v>
      </c>
      <c r="G98" s="2">
        <f t="shared" ref="G98:Q98" si="53">G13+G28+G43+G58</f>
        <v>11</v>
      </c>
      <c r="H98" s="2">
        <f t="shared" si="53"/>
        <v>14</v>
      </c>
      <c r="I98" s="2">
        <f t="shared" si="53"/>
        <v>31</v>
      </c>
      <c r="J98" s="2">
        <f t="shared" si="53"/>
        <v>25</v>
      </c>
      <c r="K98" s="2">
        <f t="shared" si="53"/>
        <v>22</v>
      </c>
      <c r="L98" s="2">
        <f t="shared" si="53"/>
        <v>21</v>
      </c>
      <c r="M98" s="2">
        <f t="shared" si="53"/>
        <v>16</v>
      </c>
      <c r="N98" s="2">
        <f t="shared" si="53"/>
        <v>1</v>
      </c>
      <c r="O98" s="2">
        <f t="shared" si="53"/>
        <v>0</v>
      </c>
      <c r="P98" s="2">
        <f t="shared" si="53"/>
        <v>141</v>
      </c>
      <c r="Q98" s="2">
        <f t="shared" si="53"/>
        <v>681</v>
      </c>
      <c r="R98" s="2">
        <f>R13</f>
        <v>66</v>
      </c>
    </row>
    <row r="99" spans="1:18">
      <c r="A99" s="3"/>
      <c r="B99" s="3"/>
      <c r="C99" s="3"/>
      <c r="D99" s="2">
        <v>141</v>
      </c>
      <c r="E99" s="2">
        <v>141</v>
      </c>
      <c r="F99" s="7">
        <v>0.99299999999999999</v>
      </c>
      <c r="G99" s="2">
        <f t="shared" ref="G99:Q99" si="54">SUM(G84:G98)</f>
        <v>95</v>
      </c>
      <c r="H99" s="2">
        <f t="shared" si="54"/>
        <v>87</v>
      </c>
      <c r="I99" s="2">
        <f t="shared" si="54"/>
        <v>130</v>
      </c>
      <c r="J99" s="2">
        <f t="shared" si="54"/>
        <v>122</v>
      </c>
      <c r="K99" s="2">
        <f t="shared" si="54"/>
        <v>128</v>
      </c>
      <c r="L99" s="2">
        <f t="shared" si="54"/>
        <v>127</v>
      </c>
      <c r="M99" s="2">
        <f t="shared" si="54"/>
        <v>97</v>
      </c>
      <c r="N99" s="2">
        <f t="shared" si="54"/>
        <v>58</v>
      </c>
      <c r="O99" s="2">
        <f t="shared" si="54"/>
        <v>2</v>
      </c>
      <c r="P99" s="2">
        <f t="shared" si="54"/>
        <v>846</v>
      </c>
      <c r="Q99" s="2">
        <f t="shared" si="54"/>
        <v>3904</v>
      </c>
      <c r="R99" s="2">
        <f>ROUND(Q99*100/48/D99,1)</f>
        <v>57.7</v>
      </c>
    </row>
  </sheetData>
  <mergeCells count="20">
    <mergeCell ref="A81:R81"/>
    <mergeCell ref="A77:R77"/>
    <mergeCell ref="A20:R20"/>
    <mergeCell ref="A31:R31"/>
    <mergeCell ref="D64:F64"/>
    <mergeCell ref="A66:R66"/>
    <mergeCell ref="A46:R46"/>
    <mergeCell ref="D79:F79"/>
    <mergeCell ref="A78:R78"/>
    <mergeCell ref="A5:R5"/>
    <mergeCell ref="A2:R2"/>
    <mergeCell ref="A1:R1"/>
    <mergeCell ref="A63:R63"/>
    <mergeCell ref="A62:R62"/>
    <mergeCell ref="A16:R16"/>
    <mergeCell ref="A17:R17"/>
    <mergeCell ref="A35:R35"/>
    <mergeCell ref="A32:R32"/>
    <mergeCell ref="A47:R47"/>
    <mergeCell ref="A50:R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 I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K.V</cp:lastModifiedBy>
  <dcterms:created xsi:type="dcterms:W3CDTF">2019-07-27T07:55:43Z</dcterms:created>
  <dcterms:modified xsi:type="dcterms:W3CDTF">2019-07-27T07:56:37Z</dcterms:modified>
</cp:coreProperties>
</file>