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est\Desktop\"/>
    </mc:Choice>
  </mc:AlternateContent>
  <bookViews>
    <workbookView xWindow="-120" yWindow="-120" windowWidth="20730" windowHeight="11160"/>
  </bookViews>
  <sheets>
    <sheet name="P I" sheetId="7" r:id="rId1"/>
  </sheets>
  <calcPr calcId="162913"/>
</workbook>
</file>

<file path=xl/calcChain.xml><?xml version="1.0" encoding="utf-8"?>
<calcChain xmlns="http://schemas.openxmlformats.org/spreadsheetml/2006/main">
  <c r="O83" i="7" l="1"/>
  <c r="N83" i="7"/>
  <c r="M83" i="7"/>
  <c r="L83" i="7"/>
  <c r="K83" i="7"/>
  <c r="J83" i="7"/>
  <c r="I83" i="7"/>
  <c r="H83" i="7"/>
  <c r="G83" i="7"/>
  <c r="E83" i="7"/>
  <c r="D83" i="7"/>
  <c r="O82" i="7"/>
  <c r="N82" i="7"/>
  <c r="M82" i="7"/>
  <c r="L82" i="7"/>
  <c r="K82" i="7"/>
  <c r="J82" i="7"/>
  <c r="I82" i="7"/>
  <c r="H82" i="7"/>
  <c r="G82" i="7"/>
  <c r="E82" i="7"/>
  <c r="D82" i="7"/>
  <c r="C82" i="7"/>
  <c r="O81" i="7"/>
  <c r="N81" i="7"/>
  <c r="M81" i="7"/>
  <c r="L81" i="7"/>
  <c r="K81" i="7"/>
  <c r="J81" i="7"/>
  <c r="I81" i="7"/>
  <c r="H81" i="7"/>
  <c r="G81" i="7"/>
  <c r="E81" i="7"/>
  <c r="D81" i="7"/>
  <c r="C81" i="7"/>
  <c r="O80" i="7"/>
  <c r="N80" i="7"/>
  <c r="M80" i="7"/>
  <c r="L80" i="7"/>
  <c r="K80" i="7"/>
  <c r="J80" i="7"/>
  <c r="I80" i="7"/>
  <c r="H80" i="7"/>
  <c r="G80" i="7"/>
  <c r="E80" i="7"/>
  <c r="D80" i="7"/>
  <c r="C80" i="7"/>
  <c r="O79" i="7"/>
  <c r="N79" i="7"/>
  <c r="M79" i="7"/>
  <c r="L79" i="7"/>
  <c r="K79" i="7"/>
  <c r="J79" i="7"/>
  <c r="I79" i="7"/>
  <c r="H79" i="7"/>
  <c r="G79" i="7"/>
  <c r="E79" i="7"/>
  <c r="D79" i="7"/>
  <c r="O78" i="7"/>
  <c r="N78" i="7"/>
  <c r="M78" i="7"/>
  <c r="L78" i="7"/>
  <c r="K78" i="7"/>
  <c r="J78" i="7"/>
  <c r="I78" i="7"/>
  <c r="H78" i="7"/>
  <c r="G78" i="7"/>
  <c r="E78" i="7"/>
  <c r="D78" i="7"/>
  <c r="C78" i="7"/>
  <c r="O77" i="7"/>
  <c r="N77" i="7"/>
  <c r="M77" i="7"/>
  <c r="L77" i="7"/>
  <c r="K77" i="7"/>
  <c r="J77" i="7"/>
  <c r="I77" i="7"/>
  <c r="H77" i="7"/>
  <c r="G77" i="7"/>
  <c r="E77" i="7"/>
  <c r="D77" i="7"/>
  <c r="C77" i="7"/>
  <c r="O76" i="7"/>
  <c r="N76" i="7"/>
  <c r="M76" i="7"/>
  <c r="L76" i="7"/>
  <c r="K76" i="7"/>
  <c r="J76" i="7"/>
  <c r="I76" i="7"/>
  <c r="H76" i="7"/>
  <c r="G76" i="7"/>
  <c r="E76" i="7"/>
  <c r="D76" i="7"/>
  <c r="C76" i="7"/>
  <c r="O75" i="7"/>
  <c r="N75" i="7"/>
  <c r="M75" i="7"/>
  <c r="L75" i="7"/>
  <c r="K75" i="7"/>
  <c r="J75" i="7"/>
  <c r="I75" i="7"/>
  <c r="H75" i="7"/>
  <c r="G75" i="7"/>
  <c r="E75" i="7"/>
  <c r="D75" i="7"/>
  <c r="C75" i="7"/>
  <c r="O74" i="7"/>
  <c r="N74" i="7"/>
  <c r="M74" i="7"/>
  <c r="L74" i="7"/>
  <c r="K74" i="7"/>
  <c r="J74" i="7"/>
  <c r="I74" i="7"/>
  <c r="H74" i="7"/>
  <c r="G74" i="7"/>
  <c r="E74" i="7"/>
  <c r="D74" i="7"/>
  <c r="O73" i="7"/>
  <c r="N73" i="7"/>
  <c r="M73" i="7"/>
  <c r="L73" i="7"/>
  <c r="K73" i="7"/>
  <c r="J73" i="7"/>
  <c r="I73" i="7"/>
  <c r="H73" i="7"/>
  <c r="G73" i="7"/>
  <c r="E73" i="7"/>
  <c r="D73" i="7"/>
  <c r="O72" i="7"/>
  <c r="N72" i="7"/>
  <c r="M72" i="7"/>
  <c r="L72" i="7"/>
  <c r="K72" i="7"/>
  <c r="J72" i="7"/>
  <c r="I72" i="7"/>
  <c r="H72" i="7"/>
  <c r="G72" i="7"/>
  <c r="E72" i="7"/>
  <c r="D72" i="7"/>
  <c r="Q69" i="7"/>
  <c r="R69" i="7" s="1"/>
  <c r="P69" i="7"/>
  <c r="O59" i="7"/>
  <c r="N59" i="7"/>
  <c r="M59" i="7"/>
  <c r="L59" i="7"/>
  <c r="K59" i="7"/>
  <c r="J59" i="7"/>
  <c r="I59" i="7"/>
  <c r="H59" i="7"/>
  <c r="G59" i="7"/>
  <c r="Q59" i="7" s="1"/>
  <c r="O58" i="7"/>
  <c r="N58" i="7"/>
  <c r="M58" i="7"/>
  <c r="L58" i="7"/>
  <c r="K58" i="7"/>
  <c r="J58" i="7"/>
  <c r="I58" i="7"/>
  <c r="H58" i="7"/>
  <c r="G58" i="7"/>
  <c r="O57" i="7"/>
  <c r="N57" i="7"/>
  <c r="M57" i="7"/>
  <c r="L57" i="7"/>
  <c r="K57" i="7"/>
  <c r="J57" i="7"/>
  <c r="I57" i="7"/>
  <c r="H57" i="7"/>
  <c r="G57" i="7"/>
  <c r="O56" i="7"/>
  <c r="N56" i="7"/>
  <c r="M56" i="7"/>
  <c r="L56" i="7"/>
  <c r="K56" i="7"/>
  <c r="J56" i="7"/>
  <c r="I56" i="7"/>
  <c r="H56" i="7"/>
  <c r="G56" i="7"/>
  <c r="O55" i="7"/>
  <c r="N55" i="7"/>
  <c r="M55" i="7"/>
  <c r="L55" i="7"/>
  <c r="K55" i="7"/>
  <c r="J55" i="7"/>
  <c r="I55" i="7"/>
  <c r="H55" i="7"/>
  <c r="G55" i="7"/>
  <c r="E60" i="7"/>
  <c r="D60" i="7"/>
  <c r="E59" i="7"/>
  <c r="D59" i="7"/>
  <c r="E58" i="7"/>
  <c r="D58" i="7"/>
  <c r="E57" i="7"/>
  <c r="D57" i="7"/>
  <c r="E56" i="7"/>
  <c r="D56" i="7"/>
  <c r="E55" i="7"/>
  <c r="D55" i="7"/>
  <c r="O54" i="7"/>
  <c r="N54" i="7"/>
  <c r="M54" i="7"/>
  <c r="L54" i="7"/>
  <c r="K54" i="7"/>
  <c r="J54" i="7"/>
  <c r="I54" i="7"/>
  <c r="H54" i="7"/>
  <c r="G54" i="7"/>
  <c r="E54" i="7"/>
  <c r="D54" i="7"/>
  <c r="O44" i="7" l="1"/>
  <c r="N44" i="7"/>
  <c r="M44" i="7"/>
  <c r="L44" i="7"/>
  <c r="K44" i="7"/>
  <c r="J44" i="7"/>
  <c r="I44" i="7"/>
  <c r="H44" i="7"/>
  <c r="G44" i="7"/>
  <c r="P24" i="7"/>
  <c r="P73" i="7" s="1"/>
  <c r="Q24" i="7"/>
  <c r="Q73" i="7" s="1"/>
  <c r="O71" i="7" l="1"/>
  <c r="N71" i="7"/>
  <c r="M71" i="7"/>
  <c r="L71" i="7"/>
  <c r="K71" i="7"/>
  <c r="J71" i="7"/>
  <c r="I71" i="7"/>
  <c r="H71" i="7"/>
  <c r="G71" i="7"/>
  <c r="F71" i="7"/>
  <c r="E71" i="7"/>
  <c r="D71" i="7"/>
  <c r="O70" i="7"/>
  <c r="N70" i="7"/>
  <c r="M70" i="7"/>
  <c r="L70" i="7"/>
  <c r="K70" i="7"/>
  <c r="J70" i="7"/>
  <c r="I70" i="7"/>
  <c r="H70" i="7"/>
  <c r="G70" i="7"/>
  <c r="F70" i="7"/>
  <c r="E70" i="7"/>
  <c r="D70" i="7"/>
  <c r="Q44" i="7"/>
  <c r="R44" i="7" s="1"/>
  <c r="Q43" i="7"/>
  <c r="P43" i="7"/>
  <c r="Q42" i="7"/>
  <c r="Q82" i="7" s="1"/>
  <c r="P42" i="7"/>
  <c r="Q41" i="7"/>
  <c r="P41" i="7"/>
  <c r="Q40" i="7"/>
  <c r="P40" i="7"/>
  <c r="Q39" i="7"/>
  <c r="P39" i="7"/>
  <c r="Q38" i="7"/>
  <c r="R38" i="7" s="1"/>
  <c r="R71" i="7" s="1"/>
  <c r="P38" i="7"/>
  <c r="O29" i="7"/>
  <c r="N29" i="7"/>
  <c r="M29" i="7"/>
  <c r="L29" i="7"/>
  <c r="K29" i="7"/>
  <c r="J29" i="7"/>
  <c r="I29" i="7"/>
  <c r="H29" i="7"/>
  <c r="G29" i="7"/>
  <c r="Q28" i="7"/>
  <c r="R28" i="7" s="1"/>
  <c r="P28" i="7"/>
  <c r="Q27" i="7"/>
  <c r="Q81" i="7" s="1"/>
  <c r="P27" i="7"/>
  <c r="P81" i="7" s="1"/>
  <c r="Q26" i="7"/>
  <c r="R26" i="7" s="1"/>
  <c r="P26" i="7"/>
  <c r="Q25" i="7"/>
  <c r="P25" i="7"/>
  <c r="P76" i="7" s="1"/>
  <c r="R24" i="7"/>
  <c r="R73" i="7" s="1"/>
  <c r="Q23" i="7"/>
  <c r="Q70" i="7" s="1"/>
  <c r="P23" i="7"/>
  <c r="P70" i="7" s="1"/>
  <c r="O14" i="7"/>
  <c r="N14" i="7"/>
  <c r="M14" i="7"/>
  <c r="L14" i="7"/>
  <c r="K14" i="7"/>
  <c r="J14" i="7"/>
  <c r="I14" i="7"/>
  <c r="H14" i="7"/>
  <c r="G14" i="7"/>
  <c r="Q13" i="7"/>
  <c r="P13" i="7"/>
  <c r="Q12" i="7"/>
  <c r="P12" i="7"/>
  <c r="P80" i="7" s="1"/>
  <c r="Q11" i="7"/>
  <c r="P11" i="7"/>
  <c r="P78" i="7" s="1"/>
  <c r="Q10" i="7"/>
  <c r="Q75" i="7" s="1"/>
  <c r="P10" i="7"/>
  <c r="P75" i="7" s="1"/>
  <c r="Q9" i="7"/>
  <c r="Q72" i="7" s="1"/>
  <c r="P9" i="7"/>
  <c r="P72" i="7" s="1"/>
  <c r="Q8" i="7"/>
  <c r="R8" i="7" s="1"/>
  <c r="P8" i="7"/>
  <c r="R40" i="7" l="1"/>
  <c r="R77" i="7" s="1"/>
  <c r="Q77" i="7"/>
  <c r="R11" i="7"/>
  <c r="R78" i="7" s="1"/>
  <c r="Q78" i="7"/>
  <c r="P55" i="7"/>
  <c r="P74" i="7"/>
  <c r="P57" i="7"/>
  <c r="P79" i="7"/>
  <c r="P59" i="7"/>
  <c r="P83" i="7"/>
  <c r="R39" i="7"/>
  <c r="R74" i="7" s="1"/>
  <c r="Q74" i="7"/>
  <c r="R41" i="7"/>
  <c r="Q79" i="7"/>
  <c r="R43" i="7"/>
  <c r="Q83" i="7"/>
  <c r="R83" i="7" s="1"/>
  <c r="R12" i="7"/>
  <c r="R80" i="7" s="1"/>
  <c r="Q80" i="7"/>
  <c r="R25" i="7"/>
  <c r="R76" i="7" s="1"/>
  <c r="Q76" i="7"/>
  <c r="P71" i="7"/>
  <c r="P54" i="7"/>
  <c r="P77" i="7"/>
  <c r="P56" i="7"/>
  <c r="P58" i="7"/>
  <c r="P82" i="7"/>
  <c r="O60" i="7"/>
  <c r="Q71" i="7"/>
  <c r="O84" i="7"/>
  <c r="L60" i="7"/>
  <c r="P44" i="7"/>
  <c r="Q29" i="7"/>
  <c r="R29" i="7" s="1"/>
  <c r="I60" i="7"/>
  <c r="K84" i="7"/>
  <c r="M60" i="7"/>
  <c r="G84" i="7"/>
  <c r="J60" i="7"/>
  <c r="N60" i="7"/>
  <c r="Q58" i="7"/>
  <c r="R58" i="7" s="1"/>
  <c r="K60" i="7"/>
  <c r="Q56" i="7"/>
  <c r="R56" i="7" s="1"/>
  <c r="R79" i="7"/>
  <c r="H84" i="7"/>
  <c r="L84" i="7"/>
  <c r="Q14" i="7"/>
  <c r="R14" i="7" s="1"/>
  <c r="R27" i="7"/>
  <c r="R81" i="7" s="1"/>
  <c r="H60" i="7"/>
  <c r="Q54" i="7"/>
  <c r="R54" i="7" s="1"/>
  <c r="R13" i="7"/>
  <c r="R59" i="7"/>
  <c r="I84" i="7"/>
  <c r="M84" i="7"/>
  <c r="R10" i="7"/>
  <c r="R75" i="7" s="1"/>
  <c r="J84" i="7"/>
  <c r="N84" i="7"/>
  <c r="R9" i="7"/>
  <c r="R72" i="7" s="1"/>
  <c r="P14" i="7"/>
  <c r="R23" i="7"/>
  <c r="R70" i="7" s="1"/>
  <c r="Q55" i="7"/>
  <c r="R55" i="7" s="1"/>
  <c r="Q57" i="7"/>
  <c r="R57" i="7" s="1"/>
  <c r="P29" i="7"/>
  <c r="G60" i="7"/>
  <c r="R42" i="7"/>
  <c r="R82" i="7" s="1"/>
  <c r="P84" i="7" l="1"/>
  <c r="Q60" i="7"/>
  <c r="R60" i="7" s="1"/>
  <c r="P60" i="7"/>
  <c r="Q84" i="7"/>
  <c r="R84" i="7" s="1"/>
</calcChain>
</file>

<file path=xl/sharedStrings.xml><?xml version="1.0" encoding="utf-8"?>
<sst xmlns="http://schemas.openxmlformats.org/spreadsheetml/2006/main" count="195" uniqueCount="57">
  <si>
    <t>A2</t>
  </si>
  <si>
    <t>D1</t>
  </si>
  <si>
    <t>C2</t>
  </si>
  <si>
    <t>C1</t>
  </si>
  <si>
    <t>B1</t>
  </si>
  <si>
    <t>B2</t>
  </si>
  <si>
    <t>A1</t>
  </si>
  <si>
    <t>D2</t>
  </si>
  <si>
    <t>E</t>
  </si>
  <si>
    <t>Total</t>
  </si>
  <si>
    <t>KENDRIYA VIDYALAYA, ORDNANCE FACTORY, MURADNAGAR, GHAZIABAD</t>
  </si>
  <si>
    <t>(CLASS- X -A )</t>
  </si>
  <si>
    <t>NAME OF REGION:</t>
  </si>
  <si>
    <t>Agra</t>
  </si>
  <si>
    <t>CLASS X – Subject wise Result Analysis (Teacher wise PI)</t>
  </si>
  <si>
    <t>S.No.</t>
  </si>
  <si>
    <t>Subject</t>
  </si>
  <si>
    <t>Teacher Name</t>
  </si>
  <si>
    <t>Total Appeared</t>
  </si>
  <si>
    <t>Total Qualified</t>
  </si>
  <si>
    <t>N X W.</t>
  </si>
  <si>
    <t>P.I</t>
  </si>
  <si>
    <t>English</t>
  </si>
  <si>
    <t>Mrs.Manjula Bhatacharya</t>
  </si>
  <si>
    <t>Hindi</t>
  </si>
  <si>
    <t>Mathematics</t>
  </si>
  <si>
    <t>Science</t>
  </si>
  <si>
    <t>Mrs. Madhu Paliwal</t>
  </si>
  <si>
    <t>Social Science</t>
  </si>
  <si>
    <t>Mr. Babulal</t>
  </si>
  <si>
    <t>I.T.</t>
  </si>
  <si>
    <t>Mrs.Priyanka Chaudhary</t>
  </si>
  <si>
    <t>(CLASS- X -B )</t>
  </si>
  <si>
    <t>(CLASS- X C )</t>
  </si>
  <si>
    <t>Mrs.Sangeeta singh</t>
  </si>
  <si>
    <t>Mrs. Sushma Kashyap</t>
  </si>
  <si>
    <t>CLASS X – Subject wise Result Analysis (Subject wise PI)</t>
  </si>
  <si>
    <t>Mrs. Sangeeta Singh (C)</t>
  </si>
  <si>
    <t>Session Ending Examination- 2020</t>
  </si>
  <si>
    <t xml:space="preserve"> Pass %</t>
  </si>
  <si>
    <t>Mrs. Mamta Mishra</t>
  </si>
  <si>
    <t>Mrs. Chanchal Sharma</t>
  </si>
  <si>
    <t>Mr. Gauri Shankar</t>
  </si>
  <si>
    <t>Mr. AMAR PAL PANWAR</t>
  </si>
  <si>
    <t>(Class- X -A, B, C)</t>
  </si>
  <si>
    <t>Section A+B+C</t>
  </si>
  <si>
    <t xml:space="preserve">Mr. V.K. Dubey </t>
  </si>
  <si>
    <t xml:space="preserve">Mrs. Poonam Tyagi  </t>
  </si>
  <si>
    <t>Mr. Hemraj</t>
  </si>
  <si>
    <t>Mrs. Roopali Srivastava</t>
  </si>
  <si>
    <t>Mrs. MamtaMishra( B)</t>
  </si>
  <si>
    <t>Mrs. Poonam Tyagi (B)</t>
  </si>
  <si>
    <t>Mr.Amar Pal Panwar ( C )</t>
  </si>
  <si>
    <t>Mrs. Sushma Kashyap (C+B)</t>
  </si>
  <si>
    <t>Mr.Ajay Kumar (A)</t>
  </si>
  <si>
    <t>Mrs.Manjula Bhatacharya(A)</t>
  </si>
  <si>
    <t>Mr. Ajay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</si>
</sst>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Arial"/>
    </font>
    <font>
      <sz val="14"/>
      <name val="Calibri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2"/>
      <name val="Calibri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/>
    <xf numFmtId="9" fontId="2" fillId="0" borderId="1" xfId="0" applyNumberFormat="1" applyFont="1" applyBorder="1" applyAlignment="1"/>
    <xf numFmtId="0" fontId="2" fillId="0" borderId="1" xfId="0" applyFont="1" applyBorder="1"/>
    <xf numFmtId="164" fontId="2" fillId="0" borderId="1" xfId="0" applyNumberFormat="1" applyFont="1" applyBorder="1" applyAlignment="1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0" borderId="0" xfId="0" applyFont="1" applyAlignment="1"/>
    <xf numFmtId="9" fontId="4" fillId="0" borderId="1" xfId="0" applyNumberFormat="1" applyFont="1" applyBorder="1" applyAlignment="1"/>
    <xf numFmtId="0" fontId="5" fillId="0" borderId="0" xfId="0" applyFont="1" applyAlignment="1"/>
    <xf numFmtId="0" fontId="4" fillId="0" borderId="1" xfId="0" applyFont="1" applyBorder="1"/>
    <xf numFmtId="0" fontId="4" fillId="0" borderId="2" xfId="0" applyFont="1" applyBorder="1" applyAlignment="1"/>
    <xf numFmtId="9" fontId="4" fillId="0" borderId="2" xfId="0" applyNumberFormat="1" applyFont="1" applyBorder="1" applyAlignment="1"/>
    <xf numFmtId="0" fontId="4" fillId="0" borderId="2" xfId="0" applyFont="1" applyBorder="1"/>
    <xf numFmtId="164" fontId="4" fillId="0" borderId="2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workbookViewId="0">
      <selection activeCell="R80" sqref="R80"/>
    </sheetView>
  </sheetViews>
  <sheetFormatPr defaultRowHeight="14.25" x14ac:dyDescent="0.2"/>
  <cols>
    <col min="1" max="1" width="5.125" bestFit="1" customWidth="1"/>
    <col min="2" max="2" width="11.625" bestFit="1" customWidth="1"/>
    <col min="3" max="3" width="26.625" bestFit="1" customWidth="1"/>
    <col min="4" max="4" width="12.875" bestFit="1" customWidth="1"/>
    <col min="5" max="5" width="14.375" bestFit="1" customWidth="1"/>
    <col min="6" max="6" width="6.5" bestFit="1" customWidth="1"/>
    <col min="7" max="7" width="4.625" customWidth="1"/>
    <col min="8" max="8" width="3.875" bestFit="1" customWidth="1"/>
    <col min="9" max="9" width="3.625" bestFit="1" customWidth="1"/>
    <col min="10" max="12" width="3.875" bestFit="1" customWidth="1"/>
    <col min="13" max="14" width="3" bestFit="1" customWidth="1"/>
    <col min="15" max="15" width="3.625" customWidth="1"/>
    <col min="16" max="16" width="4.875" bestFit="1" customWidth="1"/>
    <col min="17" max="17" width="6.125" bestFit="1" customWidth="1"/>
    <col min="18" max="18" width="5.625" customWidth="1"/>
  </cols>
  <sheetData>
    <row r="1" spans="1:18" ht="18.75" x14ac:dyDescent="0.3">
      <c r="A1" s="17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.75" x14ac:dyDescent="0.3">
      <c r="A2" s="17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8.75" x14ac:dyDescent="0.3">
      <c r="A3" s="1"/>
      <c r="B3" s="1"/>
      <c r="D3" s="1"/>
      <c r="E3" s="2" t="s">
        <v>11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x14ac:dyDescent="0.3">
      <c r="A4" s="17" t="s">
        <v>12</v>
      </c>
      <c r="B4" s="17"/>
      <c r="D4" s="2" t="s">
        <v>13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x14ac:dyDescent="0.3">
      <c r="A5" s="17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7" spans="1:18" ht="15.75" x14ac:dyDescent="0.25">
      <c r="A7" s="8" t="s">
        <v>15</v>
      </c>
      <c r="B7" s="8" t="s">
        <v>16</v>
      </c>
      <c r="C7" s="8" t="s">
        <v>17</v>
      </c>
      <c r="D7" s="8" t="s">
        <v>18</v>
      </c>
      <c r="E7" s="8" t="s">
        <v>19</v>
      </c>
      <c r="F7" s="8" t="s">
        <v>39</v>
      </c>
      <c r="G7" s="8" t="s">
        <v>6</v>
      </c>
      <c r="H7" s="8" t="s">
        <v>0</v>
      </c>
      <c r="I7" s="8" t="s">
        <v>4</v>
      </c>
      <c r="J7" s="8" t="s">
        <v>5</v>
      </c>
      <c r="K7" s="8" t="s">
        <v>3</v>
      </c>
      <c r="L7" s="8" t="s">
        <v>2</v>
      </c>
      <c r="M7" s="8" t="s">
        <v>1</v>
      </c>
      <c r="N7" s="8" t="s">
        <v>7</v>
      </c>
      <c r="O7" s="8" t="s">
        <v>8</v>
      </c>
      <c r="P7" s="8" t="s">
        <v>9</v>
      </c>
      <c r="Q7" s="8" t="s">
        <v>20</v>
      </c>
      <c r="R7" s="8" t="s">
        <v>21</v>
      </c>
    </row>
    <row r="8" spans="1:18" ht="15.75" x14ac:dyDescent="0.25">
      <c r="A8" s="8">
        <v>1</v>
      </c>
      <c r="B8" s="8" t="s">
        <v>22</v>
      </c>
      <c r="C8" s="8" t="s">
        <v>23</v>
      </c>
      <c r="D8" s="8">
        <v>38</v>
      </c>
      <c r="E8" s="8">
        <v>38</v>
      </c>
      <c r="F8" s="8">
        <v>1</v>
      </c>
      <c r="G8" s="8">
        <v>2</v>
      </c>
      <c r="H8" s="8">
        <v>7</v>
      </c>
      <c r="I8" s="8">
        <v>1</v>
      </c>
      <c r="J8" s="8">
        <v>5</v>
      </c>
      <c r="K8" s="8">
        <v>5</v>
      </c>
      <c r="L8" s="8">
        <v>7</v>
      </c>
      <c r="M8" s="8">
        <v>10</v>
      </c>
      <c r="N8" s="8">
        <v>1</v>
      </c>
      <c r="O8" s="8">
        <v>0</v>
      </c>
      <c r="P8" s="8">
        <f t="shared" ref="P8:P13" si="0">SUM(G8:O8)</f>
        <v>38</v>
      </c>
      <c r="Q8" s="8">
        <f t="shared" ref="Q8:Q14" si="1">G8*8+H8*7+I8*6+J8*5+K8*4+L8*3+M8*2+N8*1+O8*0</f>
        <v>158</v>
      </c>
      <c r="R8" s="8">
        <f t="shared" ref="R8:R13" si="2">ROUND(Q8*12.5/D8,1)</f>
        <v>52</v>
      </c>
    </row>
    <row r="9" spans="1:18" ht="15.75" x14ac:dyDescent="0.25">
      <c r="A9" s="8">
        <v>2</v>
      </c>
      <c r="B9" s="8" t="s">
        <v>24</v>
      </c>
      <c r="C9" s="9" t="s">
        <v>56</v>
      </c>
      <c r="D9" s="8">
        <v>38</v>
      </c>
      <c r="E9" s="8">
        <v>38</v>
      </c>
      <c r="F9" s="10">
        <v>1</v>
      </c>
      <c r="G9" s="8">
        <v>17</v>
      </c>
      <c r="H9" s="8">
        <v>4</v>
      </c>
      <c r="I9" s="8">
        <v>8</v>
      </c>
      <c r="J9" s="8">
        <v>5</v>
      </c>
      <c r="K9" s="8">
        <v>2</v>
      </c>
      <c r="L9" s="8">
        <v>2</v>
      </c>
      <c r="M9" s="8">
        <v>0</v>
      </c>
      <c r="N9" s="8">
        <v>0</v>
      </c>
      <c r="O9" s="8">
        <v>0</v>
      </c>
      <c r="P9" s="8">
        <f t="shared" si="0"/>
        <v>38</v>
      </c>
      <c r="Q9" s="8">
        <f t="shared" si="1"/>
        <v>251</v>
      </c>
      <c r="R9" s="8">
        <f t="shared" si="2"/>
        <v>82.6</v>
      </c>
    </row>
    <row r="10" spans="1:18" ht="15.75" x14ac:dyDescent="0.25">
      <c r="A10" s="8">
        <v>3</v>
      </c>
      <c r="B10" s="8" t="s">
        <v>25</v>
      </c>
      <c r="C10" s="8" t="s">
        <v>42</v>
      </c>
      <c r="D10" s="8">
        <v>38</v>
      </c>
      <c r="E10" s="8">
        <v>38</v>
      </c>
      <c r="F10" s="10">
        <v>1</v>
      </c>
      <c r="G10" s="8">
        <v>3</v>
      </c>
      <c r="H10" s="8">
        <v>6</v>
      </c>
      <c r="I10" s="8">
        <v>7</v>
      </c>
      <c r="J10" s="8">
        <v>4</v>
      </c>
      <c r="K10" s="8">
        <v>4</v>
      </c>
      <c r="L10" s="8">
        <v>9</v>
      </c>
      <c r="M10" s="8">
        <v>4</v>
      </c>
      <c r="N10" s="8">
        <v>1</v>
      </c>
      <c r="O10" s="8">
        <v>0</v>
      </c>
      <c r="P10" s="8">
        <f t="shared" si="0"/>
        <v>38</v>
      </c>
      <c r="Q10" s="8">
        <f t="shared" si="1"/>
        <v>180</v>
      </c>
      <c r="R10" s="8">
        <f t="shared" si="2"/>
        <v>59.2</v>
      </c>
    </row>
    <row r="11" spans="1:18" ht="15.75" x14ac:dyDescent="0.25">
      <c r="A11" s="8">
        <v>4</v>
      </c>
      <c r="B11" s="8" t="s">
        <v>26</v>
      </c>
      <c r="C11" s="11" t="s">
        <v>27</v>
      </c>
      <c r="D11" s="8">
        <v>38</v>
      </c>
      <c r="E11" s="8">
        <v>38</v>
      </c>
      <c r="F11" s="10">
        <v>1</v>
      </c>
      <c r="G11" s="8">
        <v>7</v>
      </c>
      <c r="H11" s="8">
        <v>3</v>
      </c>
      <c r="I11" s="8">
        <v>4</v>
      </c>
      <c r="J11" s="8">
        <v>7</v>
      </c>
      <c r="K11" s="8">
        <v>5</v>
      </c>
      <c r="L11" s="8">
        <v>6</v>
      </c>
      <c r="M11" s="8">
        <v>5</v>
      </c>
      <c r="N11" s="8">
        <v>1</v>
      </c>
      <c r="O11" s="8">
        <v>0</v>
      </c>
      <c r="P11" s="8">
        <f t="shared" si="0"/>
        <v>38</v>
      </c>
      <c r="Q11" s="8">
        <f t="shared" si="1"/>
        <v>185</v>
      </c>
      <c r="R11" s="8">
        <f t="shared" si="2"/>
        <v>60.9</v>
      </c>
    </row>
    <row r="12" spans="1:18" ht="15.75" x14ac:dyDescent="0.25">
      <c r="A12" s="8">
        <v>5</v>
      </c>
      <c r="B12" s="8" t="s">
        <v>28</v>
      </c>
      <c r="C12" s="8" t="s">
        <v>46</v>
      </c>
      <c r="D12" s="8">
        <v>38</v>
      </c>
      <c r="E12" s="8">
        <v>38</v>
      </c>
      <c r="F12" s="10">
        <v>1</v>
      </c>
      <c r="G12" s="8">
        <v>9</v>
      </c>
      <c r="H12" s="8">
        <v>3</v>
      </c>
      <c r="I12" s="8">
        <v>3</v>
      </c>
      <c r="J12" s="8">
        <v>4</v>
      </c>
      <c r="K12" s="8">
        <v>6</v>
      </c>
      <c r="L12" s="8">
        <v>5</v>
      </c>
      <c r="M12" s="8">
        <v>7</v>
      </c>
      <c r="N12" s="8">
        <v>1</v>
      </c>
      <c r="O12" s="8">
        <v>0</v>
      </c>
      <c r="P12" s="8">
        <f t="shared" si="0"/>
        <v>38</v>
      </c>
      <c r="Q12" s="8">
        <f t="shared" si="1"/>
        <v>185</v>
      </c>
      <c r="R12" s="8">
        <f t="shared" si="2"/>
        <v>60.9</v>
      </c>
    </row>
    <row r="13" spans="1:18" ht="15.75" x14ac:dyDescent="0.25">
      <c r="A13" s="8">
        <v>6</v>
      </c>
      <c r="B13" s="8" t="s">
        <v>30</v>
      </c>
      <c r="C13" s="7" t="s">
        <v>31</v>
      </c>
      <c r="D13" s="8">
        <v>38</v>
      </c>
      <c r="E13" s="8">
        <v>38</v>
      </c>
      <c r="F13" s="10">
        <v>1</v>
      </c>
      <c r="G13" s="8">
        <v>7</v>
      </c>
      <c r="H13" s="8">
        <v>8</v>
      </c>
      <c r="I13" s="8">
        <v>3</v>
      </c>
      <c r="J13" s="8">
        <v>7</v>
      </c>
      <c r="K13" s="8">
        <v>4</v>
      </c>
      <c r="L13" s="8">
        <v>5</v>
      </c>
      <c r="M13" s="8">
        <v>2</v>
      </c>
      <c r="N13" s="8">
        <v>2</v>
      </c>
      <c r="O13" s="8">
        <v>0</v>
      </c>
      <c r="P13" s="8">
        <f t="shared" si="0"/>
        <v>38</v>
      </c>
      <c r="Q13" s="8">
        <f t="shared" si="1"/>
        <v>202</v>
      </c>
      <c r="R13" s="8">
        <f t="shared" si="2"/>
        <v>66.400000000000006</v>
      </c>
    </row>
    <row r="14" spans="1:18" ht="15.75" x14ac:dyDescent="0.25">
      <c r="A14" s="8"/>
      <c r="B14" s="8"/>
      <c r="C14" s="8" t="s">
        <v>9</v>
      </c>
      <c r="D14" s="8">
        <v>38</v>
      </c>
      <c r="E14" s="8">
        <v>38</v>
      </c>
      <c r="F14" s="10">
        <v>1</v>
      </c>
      <c r="G14" s="8">
        <f t="shared" ref="G14:P14" si="3">SUM(G8:G13)</f>
        <v>45</v>
      </c>
      <c r="H14" s="8">
        <f t="shared" si="3"/>
        <v>31</v>
      </c>
      <c r="I14" s="8">
        <f t="shared" si="3"/>
        <v>26</v>
      </c>
      <c r="J14" s="8">
        <f t="shared" si="3"/>
        <v>32</v>
      </c>
      <c r="K14" s="8">
        <f t="shared" si="3"/>
        <v>26</v>
      </c>
      <c r="L14" s="8">
        <f t="shared" si="3"/>
        <v>34</v>
      </c>
      <c r="M14" s="8">
        <f t="shared" si="3"/>
        <v>28</v>
      </c>
      <c r="N14" s="8">
        <f t="shared" si="3"/>
        <v>6</v>
      </c>
      <c r="O14" s="8">
        <f t="shared" si="3"/>
        <v>0</v>
      </c>
      <c r="P14" s="8">
        <f t="shared" si="3"/>
        <v>228</v>
      </c>
      <c r="Q14" s="8">
        <f t="shared" si="1"/>
        <v>1161</v>
      </c>
      <c r="R14" s="8">
        <f>ROUND(Q14*100/48/D14,1)</f>
        <v>63.7</v>
      </c>
    </row>
    <row r="15" spans="1:18" ht="15.75" x14ac:dyDescent="0.25">
      <c r="A15" s="12"/>
      <c r="B15" s="12"/>
      <c r="C15" s="8"/>
      <c r="D15" s="8"/>
      <c r="E15" s="8"/>
      <c r="F15" s="10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8.75" x14ac:dyDescent="0.3">
      <c r="A16" s="17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1" ht="18.75" x14ac:dyDescent="0.3">
      <c r="A17" s="17" t="s">
        <v>38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21" ht="18.75" x14ac:dyDescent="0.3">
      <c r="A18" s="1"/>
      <c r="B18" s="1"/>
      <c r="D18" s="1"/>
      <c r="E18" s="2" t="s">
        <v>32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1" ht="18.75" x14ac:dyDescent="0.3">
      <c r="A19" s="17" t="s">
        <v>12</v>
      </c>
      <c r="B19" s="17"/>
      <c r="D19" s="2" t="s">
        <v>13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U19" s="3"/>
    </row>
    <row r="20" spans="1:21" ht="18.75" x14ac:dyDescent="0.3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2" spans="1:21" ht="15.75" x14ac:dyDescent="0.25">
      <c r="A22" s="8" t="s">
        <v>15</v>
      </c>
      <c r="B22" s="8" t="s">
        <v>16</v>
      </c>
      <c r="C22" s="8" t="s">
        <v>17</v>
      </c>
      <c r="D22" s="8" t="s">
        <v>18</v>
      </c>
      <c r="E22" s="8" t="s">
        <v>19</v>
      </c>
      <c r="F22" s="8" t="s">
        <v>39</v>
      </c>
      <c r="G22" s="8" t="s">
        <v>6</v>
      </c>
      <c r="H22" s="8" t="s">
        <v>0</v>
      </c>
      <c r="I22" s="8" t="s">
        <v>4</v>
      </c>
      <c r="J22" s="8" t="s">
        <v>5</v>
      </c>
      <c r="K22" s="8" t="s">
        <v>3</v>
      </c>
      <c r="L22" s="8" t="s">
        <v>2</v>
      </c>
      <c r="M22" s="8" t="s">
        <v>1</v>
      </c>
      <c r="N22" s="8" t="s">
        <v>7</v>
      </c>
      <c r="O22" s="8" t="s">
        <v>8</v>
      </c>
      <c r="P22" s="8" t="s">
        <v>9</v>
      </c>
      <c r="Q22" s="8" t="s">
        <v>20</v>
      </c>
      <c r="R22" s="8" t="s">
        <v>21</v>
      </c>
    </row>
    <row r="23" spans="1:21" ht="15.75" x14ac:dyDescent="0.25">
      <c r="A23" s="8">
        <v>1</v>
      </c>
      <c r="B23" s="8" t="s">
        <v>22</v>
      </c>
      <c r="C23" s="8" t="s">
        <v>40</v>
      </c>
      <c r="D23" s="8">
        <v>38</v>
      </c>
      <c r="E23" s="8">
        <v>38</v>
      </c>
      <c r="F23" s="10">
        <v>1</v>
      </c>
      <c r="G23" s="8">
        <v>2</v>
      </c>
      <c r="H23" s="8">
        <v>2</v>
      </c>
      <c r="I23" s="8">
        <v>3</v>
      </c>
      <c r="J23" s="8">
        <v>5</v>
      </c>
      <c r="K23" s="8">
        <v>11</v>
      </c>
      <c r="L23" s="8">
        <v>8</v>
      </c>
      <c r="M23" s="8">
        <v>7</v>
      </c>
      <c r="N23" s="8">
        <v>0</v>
      </c>
      <c r="O23" s="8">
        <v>0</v>
      </c>
      <c r="P23" s="8">
        <f>SUM(G23:O23)</f>
        <v>38</v>
      </c>
      <c r="Q23" s="8">
        <f>G23*8+H23*7+I23*6+J23*5+K23*4+L23*3+M23*2+N23*1+O23*0</f>
        <v>155</v>
      </c>
      <c r="R23" s="8">
        <f t="shared" ref="R23:R28" si="4">ROUND(Q23*12.5/D23,1)</f>
        <v>51</v>
      </c>
    </row>
    <row r="24" spans="1:21" ht="15.75" x14ac:dyDescent="0.25">
      <c r="A24" s="8">
        <v>2</v>
      </c>
      <c r="B24" s="8" t="s">
        <v>24</v>
      </c>
      <c r="C24" s="9" t="s">
        <v>47</v>
      </c>
      <c r="D24" s="8">
        <v>38</v>
      </c>
      <c r="E24" s="8">
        <v>38</v>
      </c>
      <c r="F24" s="10">
        <v>1</v>
      </c>
      <c r="G24" s="8">
        <v>10</v>
      </c>
      <c r="H24" s="8">
        <v>8</v>
      </c>
      <c r="I24" s="8">
        <v>5</v>
      </c>
      <c r="J24" s="8">
        <v>9</v>
      </c>
      <c r="K24" s="8">
        <v>4</v>
      </c>
      <c r="L24" s="8">
        <v>1</v>
      </c>
      <c r="M24" s="8">
        <v>1</v>
      </c>
      <c r="N24" s="8">
        <v>0</v>
      </c>
      <c r="O24" s="8">
        <v>0</v>
      </c>
      <c r="P24" s="8">
        <f>SUM(G24:O24)</f>
        <v>38</v>
      </c>
      <c r="Q24" s="8">
        <f>G24*8+H24*7+I24*6+J24*5+K24*4+L24*3+M24*2+N24*1+O24*0</f>
        <v>232</v>
      </c>
      <c r="R24" s="8">
        <f t="shared" si="4"/>
        <v>76.3</v>
      </c>
    </row>
    <row r="25" spans="1:21" ht="15.75" x14ac:dyDescent="0.25">
      <c r="A25" s="8">
        <v>3</v>
      </c>
      <c r="B25" s="8" t="s">
        <v>25</v>
      </c>
      <c r="C25" s="8" t="s">
        <v>41</v>
      </c>
      <c r="D25" s="8">
        <v>38</v>
      </c>
      <c r="E25" s="8">
        <v>38</v>
      </c>
      <c r="F25" s="10">
        <v>1</v>
      </c>
      <c r="G25" s="8">
        <v>2</v>
      </c>
      <c r="H25" s="8">
        <v>8</v>
      </c>
      <c r="I25" s="8">
        <v>2</v>
      </c>
      <c r="J25" s="8">
        <v>3</v>
      </c>
      <c r="K25" s="8">
        <v>8</v>
      </c>
      <c r="L25" s="8">
        <v>6</v>
      </c>
      <c r="M25" s="8">
        <v>5</v>
      </c>
      <c r="N25" s="8">
        <v>4</v>
      </c>
      <c r="O25" s="8">
        <v>0</v>
      </c>
      <c r="P25" s="8">
        <f>SUM(G25:O25)</f>
        <v>38</v>
      </c>
      <c r="Q25" s="8">
        <f>G25*8+H25*7+I25*6+J25*5+K25*4+L25*3+M25*2+N25*1+O25*0</f>
        <v>163</v>
      </c>
      <c r="R25" s="8">
        <f t="shared" si="4"/>
        <v>53.6</v>
      </c>
    </row>
    <row r="26" spans="1:21" ht="15.75" x14ac:dyDescent="0.25">
      <c r="A26" s="8">
        <v>4</v>
      </c>
      <c r="B26" s="8" t="s">
        <v>26</v>
      </c>
      <c r="C26" s="11" t="s">
        <v>35</v>
      </c>
      <c r="D26" s="8">
        <v>38</v>
      </c>
      <c r="E26" s="8">
        <v>38</v>
      </c>
      <c r="F26" s="10">
        <v>1</v>
      </c>
      <c r="G26" s="8">
        <v>4</v>
      </c>
      <c r="H26" s="8">
        <v>4</v>
      </c>
      <c r="I26" s="8">
        <v>4</v>
      </c>
      <c r="J26" s="8">
        <v>5</v>
      </c>
      <c r="K26" s="8">
        <v>7</v>
      </c>
      <c r="L26" s="8">
        <v>10</v>
      </c>
      <c r="M26" s="8">
        <v>4</v>
      </c>
      <c r="N26" s="8">
        <v>0</v>
      </c>
      <c r="O26" s="8">
        <v>0</v>
      </c>
      <c r="P26" s="8">
        <f t="shared" ref="P26:P28" si="5">SUM(G26:O26)</f>
        <v>38</v>
      </c>
      <c r="Q26" s="8">
        <f t="shared" ref="Q26:Q29" si="6">G26*8+H26*7+I26*6+J26*5+K26*4+L26*3+M26*2+N26*1+O26*0</f>
        <v>175</v>
      </c>
      <c r="R26" s="8">
        <f t="shared" si="4"/>
        <v>57.6</v>
      </c>
    </row>
    <row r="27" spans="1:21" ht="15.75" x14ac:dyDescent="0.25">
      <c r="A27" s="8">
        <v>5</v>
      </c>
      <c r="B27" s="8" t="s">
        <v>28</v>
      </c>
      <c r="C27" s="8" t="s">
        <v>29</v>
      </c>
      <c r="D27" s="8">
        <v>38</v>
      </c>
      <c r="E27" s="8">
        <v>38</v>
      </c>
      <c r="F27" s="10">
        <v>1</v>
      </c>
      <c r="G27" s="8">
        <v>6</v>
      </c>
      <c r="H27" s="8">
        <v>5</v>
      </c>
      <c r="I27" s="8">
        <v>5</v>
      </c>
      <c r="J27" s="8">
        <v>4</v>
      </c>
      <c r="K27" s="8">
        <v>4</v>
      </c>
      <c r="L27" s="8">
        <v>8</v>
      </c>
      <c r="M27" s="8">
        <v>4</v>
      </c>
      <c r="N27" s="8">
        <v>2</v>
      </c>
      <c r="O27" s="8">
        <v>0</v>
      </c>
      <c r="P27" s="8">
        <f t="shared" si="5"/>
        <v>38</v>
      </c>
      <c r="Q27" s="8">
        <f t="shared" si="6"/>
        <v>183</v>
      </c>
      <c r="R27" s="8">
        <f t="shared" si="4"/>
        <v>60.2</v>
      </c>
    </row>
    <row r="28" spans="1:21" ht="15.75" x14ac:dyDescent="0.25">
      <c r="A28" s="8">
        <v>6</v>
      </c>
      <c r="B28" s="8" t="s">
        <v>30</v>
      </c>
      <c r="C28" s="7" t="s">
        <v>31</v>
      </c>
      <c r="D28" s="8">
        <v>38</v>
      </c>
      <c r="E28" s="8">
        <v>38</v>
      </c>
      <c r="F28" s="10">
        <v>1</v>
      </c>
      <c r="G28" s="8">
        <v>8</v>
      </c>
      <c r="H28" s="8">
        <v>3</v>
      </c>
      <c r="I28" s="8">
        <v>4</v>
      </c>
      <c r="J28" s="8">
        <v>8</v>
      </c>
      <c r="K28" s="8">
        <v>8</v>
      </c>
      <c r="L28" s="8">
        <v>5</v>
      </c>
      <c r="M28" s="8">
        <v>2</v>
      </c>
      <c r="N28" s="8">
        <v>0</v>
      </c>
      <c r="O28" s="8">
        <v>0</v>
      </c>
      <c r="P28" s="8">
        <f t="shared" si="5"/>
        <v>38</v>
      </c>
      <c r="Q28" s="8">
        <f t="shared" si="6"/>
        <v>200</v>
      </c>
      <c r="R28" s="8">
        <f t="shared" si="4"/>
        <v>65.8</v>
      </c>
    </row>
    <row r="29" spans="1:21" ht="15.75" x14ac:dyDescent="0.25">
      <c r="A29" s="8"/>
      <c r="B29" s="8"/>
      <c r="C29" s="8" t="s">
        <v>9</v>
      </c>
      <c r="D29" s="8">
        <v>38</v>
      </c>
      <c r="E29" s="8">
        <v>38</v>
      </c>
      <c r="F29" s="10">
        <v>1</v>
      </c>
      <c r="G29" s="8">
        <f t="shared" ref="G29:O29" si="7">SUM(G23:G28)</f>
        <v>32</v>
      </c>
      <c r="H29" s="8">
        <f t="shared" si="7"/>
        <v>30</v>
      </c>
      <c r="I29" s="8">
        <f t="shared" si="7"/>
        <v>23</v>
      </c>
      <c r="J29" s="8">
        <f t="shared" si="7"/>
        <v>34</v>
      </c>
      <c r="K29" s="8">
        <f t="shared" si="7"/>
        <v>42</v>
      </c>
      <c r="L29" s="8">
        <f t="shared" si="7"/>
        <v>38</v>
      </c>
      <c r="M29" s="8">
        <f t="shared" si="7"/>
        <v>23</v>
      </c>
      <c r="N29" s="8">
        <f t="shared" si="7"/>
        <v>6</v>
      </c>
      <c r="O29" s="8">
        <f t="shared" si="7"/>
        <v>0</v>
      </c>
      <c r="P29" s="8">
        <f t="shared" ref="P29" si="8">SUM(P23:P28)</f>
        <v>228</v>
      </c>
      <c r="Q29" s="8">
        <f t="shared" si="6"/>
        <v>1108</v>
      </c>
      <c r="R29" s="8">
        <f>ROUND(Q29*100/48/D29,1)</f>
        <v>60.7</v>
      </c>
    </row>
    <row r="31" spans="1:21" ht="18.75" x14ac:dyDescent="0.3">
      <c r="A31" s="17" t="s">
        <v>10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21" ht="18.75" x14ac:dyDescent="0.3">
      <c r="A32" s="17" t="s">
        <v>38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8.75" x14ac:dyDescent="0.3">
      <c r="A33" s="1"/>
      <c r="B33" s="1"/>
      <c r="D33" s="1"/>
      <c r="E33" s="2" t="s">
        <v>33</v>
      </c>
      <c r="F33" s="1"/>
      <c r="P33" s="1"/>
      <c r="Q33" s="1"/>
      <c r="R33" s="1"/>
    </row>
    <row r="34" spans="1:18" ht="18.75" x14ac:dyDescent="0.3">
      <c r="A34" s="17" t="s">
        <v>12</v>
      </c>
      <c r="B34" s="17"/>
      <c r="C34" s="17"/>
      <c r="D34" s="2" t="s">
        <v>13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.75" x14ac:dyDescent="0.3">
      <c r="A35" s="17" t="s">
        <v>14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7" spans="1:18" ht="15.75" x14ac:dyDescent="0.25">
      <c r="A37" s="8" t="s">
        <v>15</v>
      </c>
      <c r="B37" s="8" t="s">
        <v>16</v>
      </c>
      <c r="C37" s="8" t="s">
        <v>17</v>
      </c>
      <c r="D37" s="8" t="s">
        <v>18</v>
      </c>
      <c r="E37" s="8" t="s">
        <v>19</v>
      </c>
      <c r="F37" s="8" t="s">
        <v>39</v>
      </c>
      <c r="G37" s="8" t="s">
        <v>6</v>
      </c>
      <c r="H37" s="8" t="s">
        <v>0</v>
      </c>
      <c r="I37" s="8" t="s">
        <v>4</v>
      </c>
      <c r="J37" s="8" t="s">
        <v>5</v>
      </c>
      <c r="K37" s="8" t="s">
        <v>3</v>
      </c>
      <c r="L37" s="8" t="s">
        <v>2</v>
      </c>
      <c r="M37" s="8" t="s">
        <v>1</v>
      </c>
      <c r="N37" s="8" t="s">
        <v>7</v>
      </c>
      <c r="O37" s="8" t="s">
        <v>8</v>
      </c>
      <c r="P37" s="8" t="s">
        <v>9</v>
      </c>
      <c r="Q37" s="8" t="s">
        <v>20</v>
      </c>
      <c r="R37" s="8" t="s">
        <v>21</v>
      </c>
    </row>
    <row r="38" spans="1:18" ht="15.75" x14ac:dyDescent="0.25">
      <c r="A38" s="8">
        <v>1</v>
      </c>
      <c r="B38" s="8" t="s">
        <v>22</v>
      </c>
      <c r="C38" s="8" t="s">
        <v>34</v>
      </c>
      <c r="D38" s="8">
        <v>36</v>
      </c>
      <c r="E38" s="8">
        <v>36</v>
      </c>
      <c r="F38" s="10">
        <v>1</v>
      </c>
      <c r="G38" s="8">
        <v>0</v>
      </c>
      <c r="H38" s="8">
        <v>3</v>
      </c>
      <c r="I38" s="8">
        <v>3</v>
      </c>
      <c r="J38" s="8">
        <v>7</v>
      </c>
      <c r="K38" s="8">
        <v>6</v>
      </c>
      <c r="L38" s="8">
        <v>7</v>
      </c>
      <c r="M38" s="8">
        <v>7</v>
      </c>
      <c r="N38" s="8">
        <v>3</v>
      </c>
      <c r="O38" s="8">
        <v>0</v>
      </c>
      <c r="P38" s="8">
        <f t="shared" ref="P38:P43" si="9">SUM(G38:O38)</f>
        <v>36</v>
      </c>
      <c r="Q38" s="8">
        <f t="shared" ref="Q38:Q44" si="10">G38*8+H38*7+I38*6+J38*5+K38*4+L38*3+M38*2+N38*1+O38*0</f>
        <v>136</v>
      </c>
      <c r="R38" s="8">
        <f t="shared" ref="R38:R43" si="11">ROUND(Q38*12.5/D38,1)</f>
        <v>47.2</v>
      </c>
    </row>
    <row r="39" spans="1:18" ht="15.75" x14ac:dyDescent="0.25">
      <c r="A39" s="8">
        <v>2</v>
      </c>
      <c r="B39" s="8" t="s">
        <v>24</v>
      </c>
      <c r="C39" s="9" t="s">
        <v>43</v>
      </c>
      <c r="D39" s="8">
        <v>36</v>
      </c>
      <c r="E39" s="8">
        <v>36</v>
      </c>
      <c r="F39" s="10">
        <v>1</v>
      </c>
      <c r="G39" s="8">
        <v>8</v>
      </c>
      <c r="H39" s="8">
        <v>6</v>
      </c>
      <c r="I39" s="8">
        <v>5</v>
      </c>
      <c r="J39" s="8">
        <v>4</v>
      </c>
      <c r="K39" s="8">
        <v>5</v>
      </c>
      <c r="L39" s="8">
        <v>4</v>
      </c>
      <c r="M39" s="8">
        <v>3</v>
      </c>
      <c r="N39" s="8">
        <v>1</v>
      </c>
      <c r="O39" s="8">
        <v>0</v>
      </c>
      <c r="P39" s="8">
        <f t="shared" si="9"/>
        <v>36</v>
      </c>
      <c r="Q39" s="8">
        <f t="shared" si="10"/>
        <v>195</v>
      </c>
      <c r="R39" s="8">
        <f t="shared" si="11"/>
        <v>67.7</v>
      </c>
    </row>
    <row r="40" spans="1:18" ht="15.75" x14ac:dyDescent="0.25">
      <c r="A40" s="8">
        <v>3</v>
      </c>
      <c r="B40" s="8" t="s">
        <v>25</v>
      </c>
      <c r="C40" s="8" t="s">
        <v>48</v>
      </c>
      <c r="D40" s="8">
        <v>36</v>
      </c>
      <c r="E40" s="8">
        <v>35</v>
      </c>
      <c r="F40" s="10">
        <v>0.97299999999999998</v>
      </c>
      <c r="G40" s="8">
        <v>3</v>
      </c>
      <c r="H40" s="8">
        <v>4</v>
      </c>
      <c r="I40" s="8">
        <v>6</v>
      </c>
      <c r="J40" s="8">
        <v>3</v>
      </c>
      <c r="K40" s="8">
        <v>4</v>
      </c>
      <c r="L40" s="8">
        <v>6</v>
      </c>
      <c r="M40" s="8">
        <v>3</v>
      </c>
      <c r="N40" s="8">
        <v>6</v>
      </c>
      <c r="O40" s="8">
        <v>1</v>
      </c>
      <c r="P40" s="8">
        <f t="shared" si="9"/>
        <v>36</v>
      </c>
      <c r="Q40" s="8">
        <f t="shared" si="10"/>
        <v>149</v>
      </c>
      <c r="R40" s="8">
        <f t="shared" si="11"/>
        <v>51.7</v>
      </c>
    </row>
    <row r="41" spans="1:18" ht="15.75" x14ac:dyDescent="0.25">
      <c r="A41" s="8">
        <v>4</v>
      </c>
      <c r="B41" s="8" t="s">
        <v>26</v>
      </c>
      <c r="C41" s="11" t="s">
        <v>35</v>
      </c>
      <c r="D41" s="8">
        <v>36</v>
      </c>
      <c r="E41" s="8">
        <v>36</v>
      </c>
      <c r="F41" s="10">
        <v>0.97299999999999998</v>
      </c>
      <c r="G41" s="8">
        <v>6</v>
      </c>
      <c r="H41" s="8">
        <v>5</v>
      </c>
      <c r="I41" s="8">
        <v>5</v>
      </c>
      <c r="J41" s="8">
        <v>6</v>
      </c>
      <c r="K41" s="8">
        <v>7</v>
      </c>
      <c r="L41" s="8">
        <v>5</v>
      </c>
      <c r="M41" s="8">
        <v>1</v>
      </c>
      <c r="N41" s="8">
        <v>1</v>
      </c>
      <c r="O41" s="8">
        <v>0</v>
      </c>
      <c r="P41" s="8">
        <f t="shared" si="9"/>
        <v>36</v>
      </c>
      <c r="Q41" s="8">
        <f t="shared" si="10"/>
        <v>189</v>
      </c>
      <c r="R41" s="8">
        <f t="shared" si="11"/>
        <v>65.599999999999994</v>
      </c>
    </row>
    <row r="42" spans="1:18" ht="15.75" x14ac:dyDescent="0.25">
      <c r="A42" s="8">
        <v>5</v>
      </c>
      <c r="B42" s="8" t="s">
        <v>28</v>
      </c>
      <c r="C42" s="8" t="s">
        <v>49</v>
      </c>
      <c r="D42" s="8">
        <v>36</v>
      </c>
      <c r="E42" s="8">
        <v>36</v>
      </c>
      <c r="F42" s="10">
        <v>1</v>
      </c>
      <c r="G42" s="8">
        <v>3</v>
      </c>
      <c r="H42" s="8">
        <v>3</v>
      </c>
      <c r="I42" s="8">
        <v>2</v>
      </c>
      <c r="J42" s="8">
        <v>5</v>
      </c>
      <c r="K42" s="8">
        <v>4</v>
      </c>
      <c r="L42" s="8">
        <v>11</v>
      </c>
      <c r="M42" s="8">
        <v>7</v>
      </c>
      <c r="N42" s="8">
        <v>1</v>
      </c>
      <c r="O42" s="8">
        <v>0</v>
      </c>
      <c r="P42" s="8">
        <f t="shared" si="9"/>
        <v>36</v>
      </c>
      <c r="Q42" s="8">
        <f t="shared" si="10"/>
        <v>146</v>
      </c>
      <c r="R42" s="8">
        <f t="shared" si="11"/>
        <v>50.7</v>
      </c>
    </row>
    <row r="43" spans="1:18" ht="15.75" x14ac:dyDescent="0.25">
      <c r="A43" s="8">
        <v>6</v>
      </c>
      <c r="B43" s="8" t="s">
        <v>30</v>
      </c>
      <c r="C43" s="7" t="s">
        <v>31</v>
      </c>
      <c r="D43" s="8">
        <v>36</v>
      </c>
      <c r="E43" s="8">
        <v>36</v>
      </c>
      <c r="F43" s="10">
        <v>1</v>
      </c>
      <c r="G43" s="8">
        <v>4</v>
      </c>
      <c r="H43" s="8">
        <v>8</v>
      </c>
      <c r="I43" s="8">
        <v>2</v>
      </c>
      <c r="J43" s="8">
        <v>4</v>
      </c>
      <c r="K43" s="8">
        <v>5</v>
      </c>
      <c r="L43" s="8">
        <v>8</v>
      </c>
      <c r="M43" s="8">
        <v>3</v>
      </c>
      <c r="N43" s="8">
        <v>2</v>
      </c>
      <c r="O43" s="8">
        <v>0</v>
      </c>
      <c r="P43" s="8">
        <f t="shared" si="9"/>
        <v>36</v>
      </c>
      <c r="Q43" s="8">
        <f t="shared" si="10"/>
        <v>172</v>
      </c>
      <c r="R43" s="8">
        <f t="shared" si="11"/>
        <v>59.7</v>
      </c>
    </row>
    <row r="44" spans="1:18" ht="15.75" x14ac:dyDescent="0.25">
      <c r="A44" s="8"/>
      <c r="B44" s="8"/>
      <c r="C44" s="8" t="s">
        <v>9</v>
      </c>
      <c r="D44" s="8">
        <v>36</v>
      </c>
      <c r="E44" s="8">
        <v>35</v>
      </c>
      <c r="F44" s="10">
        <v>0.97299999999999998</v>
      </c>
      <c r="G44" s="8">
        <f t="shared" ref="G44:O44" si="12">SUM(G38:G43)</f>
        <v>24</v>
      </c>
      <c r="H44" s="8">
        <f t="shared" si="12"/>
        <v>29</v>
      </c>
      <c r="I44" s="8">
        <f t="shared" si="12"/>
        <v>23</v>
      </c>
      <c r="J44" s="8">
        <f t="shared" si="12"/>
        <v>29</v>
      </c>
      <c r="K44" s="8">
        <f t="shared" si="12"/>
        <v>31</v>
      </c>
      <c r="L44" s="8">
        <f t="shared" si="12"/>
        <v>41</v>
      </c>
      <c r="M44" s="8">
        <f t="shared" si="12"/>
        <v>24</v>
      </c>
      <c r="N44" s="8">
        <f t="shared" si="12"/>
        <v>14</v>
      </c>
      <c r="O44" s="8">
        <f t="shared" si="12"/>
        <v>1</v>
      </c>
      <c r="P44" s="8">
        <f t="shared" ref="P44" si="13">SUM(P38:P43)</f>
        <v>216</v>
      </c>
      <c r="Q44" s="8">
        <f t="shared" si="10"/>
        <v>987</v>
      </c>
      <c r="R44" s="8">
        <f>ROUND(Q44*100/48/D44,1)</f>
        <v>57.1</v>
      </c>
    </row>
    <row r="47" spans="1:18" ht="18.75" x14ac:dyDescent="0.3">
      <c r="A47" s="17" t="s">
        <v>10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8.75" x14ac:dyDescent="0.3">
      <c r="A48" s="17" t="s">
        <v>38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8.75" x14ac:dyDescent="0.3">
      <c r="D49" s="17" t="s">
        <v>44</v>
      </c>
      <c r="E49" s="18"/>
      <c r="F49" s="18"/>
    </row>
    <row r="50" spans="1:18" ht="18.75" x14ac:dyDescent="0.3">
      <c r="A50" s="17" t="s">
        <v>12</v>
      </c>
      <c r="B50" s="17"/>
      <c r="C50" s="17"/>
      <c r="D50" s="2" t="s">
        <v>13</v>
      </c>
    </row>
    <row r="51" spans="1:18" ht="18.75" x14ac:dyDescent="0.3">
      <c r="A51" s="17" t="s">
        <v>36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3" spans="1:18" ht="15" x14ac:dyDescent="0.25">
      <c r="A53" s="3" t="s">
        <v>15</v>
      </c>
      <c r="B53" s="3" t="s">
        <v>16</v>
      </c>
      <c r="C53" s="3" t="s">
        <v>17</v>
      </c>
      <c r="D53" s="3" t="s">
        <v>18</v>
      </c>
      <c r="E53" s="3" t="s">
        <v>19</v>
      </c>
      <c r="F53" s="3" t="s">
        <v>39</v>
      </c>
      <c r="G53" s="3" t="s">
        <v>6</v>
      </c>
      <c r="H53" s="3" t="s">
        <v>0</v>
      </c>
      <c r="I53" s="3" t="s">
        <v>4</v>
      </c>
      <c r="J53" s="3" t="s">
        <v>5</v>
      </c>
      <c r="K53" s="3" t="s">
        <v>3</v>
      </c>
      <c r="L53" s="3" t="s">
        <v>2</v>
      </c>
      <c r="M53" s="3" t="s">
        <v>1</v>
      </c>
      <c r="N53" s="3" t="s">
        <v>7</v>
      </c>
      <c r="O53" s="3" t="s">
        <v>8</v>
      </c>
      <c r="P53" s="3" t="s">
        <v>9</v>
      </c>
      <c r="Q53" s="3" t="s">
        <v>20</v>
      </c>
      <c r="R53" s="3" t="s">
        <v>21</v>
      </c>
    </row>
    <row r="54" spans="1:18" ht="15" x14ac:dyDescent="0.25">
      <c r="A54" s="3">
        <v>1</v>
      </c>
      <c r="B54" s="3" t="s">
        <v>22</v>
      </c>
      <c r="C54" s="3" t="s">
        <v>45</v>
      </c>
      <c r="D54" s="3">
        <f>D38+D23+D8</f>
        <v>112</v>
      </c>
      <c r="E54" s="3">
        <f>E38+E23+E8</f>
        <v>112</v>
      </c>
      <c r="F54" s="4">
        <v>1</v>
      </c>
      <c r="G54" s="3">
        <f t="shared" ref="G54:O54" si="14">G38+G23+G8</f>
        <v>4</v>
      </c>
      <c r="H54" s="3">
        <f t="shared" si="14"/>
        <v>12</v>
      </c>
      <c r="I54" s="3">
        <f t="shared" si="14"/>
        <v>7</v>
      </c>
      <c r="J54" s="3">
        <f t="shared" si="14"/>
        <v>17</v>
      </c>
      <c r="K54" s="3">
        <f t="shared" si="14"/>
        <v>22</v>
      </c>
      <c r="L54" s="3">
        <f t="shared" si="14"/>
        <v>22</v>
      </c>
      <c r="M54" s="3">
        <f t="shared" si="14"/>
        <v>24</v>
      </c>
      <c r="N54" s="3">
        <f t="shared" si="14"/>
        <v>4</v>
      </c>
      <c r="O54" s="3">
        <f t="shared" si="14"/>
        <v>0</v>
      </c>
      <c r="P54" s="3">
        <f>P38+P23+P8</f>
        <v>112</v>
      </c>
      <c r="Q54" s="3">
        <f t="shared" ref="Q54:Q59" si="15">G54*8+H54*7+I54*6+J54*5+K54*4+L54*3+M54*2+N54*1+O54*0</f>
        <v>449</v>
      </c>
      <c r="R54" s="3">
        <f t="shared" ref="R54:R59" si="16">ROUND(Q54*12.5/D54,1)</f>
        <v>50.1</v>
      </c>
    </row>
    <row r="55" spans="1:18" ht="15" x14ac:dyDescent="0.25">
      <c r="A55" s="3">
        <v>2</v>
      </c>
      <c r="B55" s="3" t="s">
        <v>24</v>
      </c>
      <c r="C55" s="3" t="s">
        <v>45</v>
      </c>
      <c r="D55" s="3">
        <f t="shared" ref="D55:P55" si="17">D39+D24+D9</f>
        <v>112</v>
      </c>
      <c r="E55" s="3">
        <f t="shared" si="17"/>
        <v>112</v>
      </c>
      <c r="F55" s="4">
        <v>1</v>
      </c>
      <c r="G55" s="3">
        <f t="shared" si="17"/>
        <v>35</v>
      </c>
      <c r="H55" s="3">
        <f t="shared" si="17"/>
        <v>18</v>
      </c>
      <c r="I55" s="3">
        <f t="shared" si="17"/>
        <v>18</v>
      </c>
      <c r="J55" s="3">
        <f t="shared" si="17"/>
        <v>18</v>
      </c>
      <c r="K55" s="3">
        <f t="shared" si="17"/>
        <v>11</v>
      </c>
      <c r="L55" s="3">
        <f t="shared" si="17"/>
        <v>7</v>
      </c>
      <c r="M55" s="3">
        <f t="shared" si="17"/>
        <v>4</v>
      </c>
      <c r="N55" s="3">
        <f t="shared" si="17"/>
        <v>1</v>
      </c>
      <c r="O55" s="3">
        <f t="shared" si="17"/>
        <v>0</v>
      </c>
      <c r="P55" s="3">
        <f t="shared" si="17"/>
        <v>112</v>
      </c>
      <c r="Q55" s="3">
        <f t="shared" si="15"/>
        <v>678</v>
      </c>
      <c r="R55" s="3">
        <f t="shared" si="16"/>
        <v>75.7</v>
      </c>
    </row>
    <row r="56" spans="1:18" ht="15" x14ac:dyDescent="0.25">
      <c r="A56" s="3">
        <v>3</v>
      </c>
      <c r="B56" s="3" t="s">
        <v>25</v>
      </c>
      <c r="C56" s="3" t="s">
        <v>45</v>
      </c>
      <c r="D56" s="3">
        <f t="shared" ref="D56:E56" si="18">D40+D25+D10</f>
        <v>112</v>
      </c>
      <c r="E56" s="3">
        <f t="shared" si="18"/>
        <v>111</v>
      </c>
      <c r="F56" s="6">
        <v>0.99099999999999999</v>
      </c>
      <c r="G56" s="3">
        <f t="shared" ref="G56:P56" si="19">G40+G25+G10</f>
        <v>8</v>
      </c>
      <c r="H56" s="3">
        <f t="shared" si="19"/>
        <v>18</v>
      </c>
      <c r="I56" s="3">
        <f t="shared" si="19"/>
        <v>15</v>
      </c>
      <c r="J56" s="3">
        <f t="shared" si="19"/>
        <v>10</v>
      </c>
      <c r="K56" s="3">
        <f t="shared" si="19"/>
        <v>16</v>
      </c>
      <c r="L56" s="3">
        <f t="shared" si="19"/>
        <v>21</v>
      </c>
      <c r="M56" s="3">
        <f t="shared" si="19"/>
        <v>12</v>
      </c>
      <c r="N56" s="3">
        <f t="shared" si="19"/>
        <v>11</v>
      </c>
      <c r="O56" s="3">
        <f t="shared" si="19"/>
        <v>1</v>
      </c>
      <c r="P56" s="3">
        <f t="shared" si="19"/>
        <v>112</v>
      </c>
      <c r="Q56" s="3">
        <f t="shared" si="15"/>
        <v>492</v>
      </c>
      <c r="R56" s="3">
        <f t="shared" si="16"/>
        <v>54.9</v>
      </c>
    </row>
    <row r="57" spans="1:18" ht="15" x14ac:dyDescent="0.25">
      <c r="A57" s="3">
        <v>4</v>
      </c>
      <c r="B57" s="3" t="s">
        <v>26</v>
      </c>
      <c r="C57" s="3" t="s">
        <v>45</v>
      </c>
      <c r="D57" s="3">
        <f t="shared" ref="D57:E57" si="20">D41+D26+D11</f>
        <v>112</v>
      </c>
      <c r="E57" s="3">
        <f t="shared" si="20"/>
        <v>112</v>
      </c>
      <c r="F57" s="4">
        <v>1</v>
      </c>
      <c r="G57" s="3">
        <f t="shared" ref="G57:P57" si="21">G41+G26+G11</f>
        <v>17</v>
      </c>
      <c r="H57" s="3">
        <f t="shared" si="21"/>
        <v>12</v>
      </c>
      <c r="I57" s="3">
        <f t="shared" si="21"/>
        <v>13</v>
      </c>
      <c r="J57" s="3">
        <f t="shared" si="21"/>
        <v>18</v>
      </c>
      <c r="K57" s="3">
        <f t="shared" si="21"/>
        <v>19</v>
      </c>
      <c r="L57" s="3">
        <f t="shared" si="21"/>
        <v>21</v>
      </c>
      <c r="M57" s="3">
        <f t="shared" si="21"/>
        <v>10</v>
      </c>
      <c r="N57" s="3">
        <f t="shared" si="21"/>
        <v>2</v>
      </c>
      <c r="O57" s="3">
        <f t="shared" si="21"/>
        <v>0</v>
      </c>
      <c r="P57" s="3">
        <f t="shared" si="21"/>
        <v>112</v>
      </c>
      <c r="Q57" s="3">
        <f t="shared" si="15"/>
        <v>549</v>
      </c>
      <c r="R57" s="3">
        <f t="shared" si="16"/>
        <v>61.3</v>
      </c>
    </row>
    <row r="58" spans="1:18" ht="15" x14ac:dyDescent="0.25">
      <c r="A58" s="3">
        <v>5</v>
      </c>
      <c r="B58" s="3" t="s">
        <v>28</v>
      </c>
      <c r="C58" s="3" t="s">
        <v>45</v>
      </c>
      <c r="D58" s="3">
        <f t="shared" ref="D58:E58" si="22">D42+D27+D12</f>
        <v>112</v>
      </c>
      <c r="E58" s="3">
        <f t="shared" si="22"/>
        <v>112</v>
      </c>
      <c r="F58" s="4">
        <v>1</v>
      </c>
      <c r="G58" s="3">
        <f t="shared" ref="G58:P58" si="23">G42+G27+G12</f>
        <v>18</v>
      </c>
      <c r="H58" s="3">
        <f t="shared" si="23"/>
        <v>11</v>
      </c>
      <c r="I58" s="3">
        <f t="shared" si="23"/>
        <v>10</v>
      </c>
      <c r="J58" s="3">
        <f t="shared" si="23"/>
        <v>13</v>
      </c>
      <c r="K58" s="3">
        <f t="shared" si="23"/>
        <v>14</v>
      </c>
      <c r="L58" s="3">
        <f t="shared" si="23"/>
        <v>24</v>
      </c>
      <c r="M58" s="3">
        <f t="shared" si="23"/>
        <v>18</v>
      </c>
      <c r="N58" s="3">
        <f t="shared" si="23"/>
        <v>4</v>
      </c>
      <c r="O58" s="3">
        <f t="shared" si="23"/>
        <v>0</v>
      </c>
      <c r="P58" s="3">
        <f t="shared" si="23"/>
        <v>112</v>
      </c>
      <c r="Q58" s="3">
        <f t="shared" si="15"/>
        <v>514</v>
      </c>
      <c r="R58" s="3">
        <f t="shared" si="16"/>
        <v>57.4</v>
      </c>
    </row>
    <row r="59" spans="1:18" ht="15" x14ac:dyDescent="0.25">
      <c r="A59" s="3">
        <v>6</v>
      </c>
      <c r="B59" s="3" t="s">
        <v>30</v>
      </c>
      <c r="C59" s="3" t="s">
        <v>45</v>
      </c>
      <c r="D59" s="3">
        <f t="shared" ref="D59:E59" si="24">D43+D28+D13</f>
        <v>112</v>
      </c>
      <c r="E59" s="3">
        <f t="shared" si="24"/>
        <v>112</v>
      </c>
      <c r="F59" s="4">
        <v>1</v>
      </c>
      <c r="G59" s="3">
        <f t="shared" ref="G59:P59" si="25">G43+G28+G13</f>
        <v>19</v>
      </c>
      <c r="H59" s="3">
        <f t="shared" si="25"/>
        <v>19</v>
      </c>
      <c r="I59" s="3">
        <f t="shared" si="25"/>
        <v>9</v>
      </c>
      <c r="J59" s="3">
        <f t="shared" si="25"/>
        <v>19</v>
      </c>
      <c r="K59" s="3">
        <f t="shared" si="25"/>
        <v>17</v>
      </c>
      <c r="L59" s="3">
        <f t="shared" si="25"/>
        <v>18</v>
      </c>
      <c r="M59" s="3">
        <f t="shared" si="25"/>
        <v>7</v>
      </c>
      <c r="N59" s="3">
        <f t="shared" si="25"/>
        <v>4</v>
      </c>
      <c r="O59" s="3">
        <f t="shared" si="25"/>
        <v>0</v>
      </c>
      <c r="P59" s="3">
        <f t="shared" si="25"/>
        <v>112</v>
      </c>
      <c r="Q59" s="3">
        <f t="shared" si="15"/>
        <v>574</v>
      </c>
      <c r="R59" s="3">
        <f t="shared" si="16"/>
        <v>64.099999999999994</v>
      </c>
    </row>
    <row r="60" spans="1:18" ht="15" x14ac:dyDescent="0.25">
      <c r="A60" s="5"/>
      <c r="B60" s="5"/>
      <c r="C60" s="3" t="s">
        <v>9</v>
      </c>
      <c r="D60" s="3">
        <f t="shared" ref="D60:E60" si="26">D44+D29+D14</f>
        <v>112</v>
      </c>
      <c r="E60" s="3">
        <f t="shared" si="26"/>
        <v>111</v>
      </c>
      <c r="F60" s="6">
        <v>0.99099999999999999</v>
      </c>
      <c r="G60" s="3">
        <f t="shared" ref="G60:P60" si="27">SUM(G54:G59)</f>
        <v>101</v>
      </c>
      <c r="H60" s="3">
        <f t="shared" si="27"/>
        <v>90</v>
      </c>
      <c r="I60" s="3">
        <f t="shared" si="27"/>
        <v>72</v>
      </c>
      <c r="J60" s="3">
        <f t="shared" si="27"/>
        <v>95</v>
      </c>
      <c r="K60" s="3">
        <f t="shared" si="27"/>
        <v>99</v>
      </c>
      <c r="L60" s="3">
        <f t="shared" si="27"/>
        <v>113</v>
      </c>
      <c r="M60" s="3">
        <f t="shared" si="27"/>
        <v>75</v>
      </c>
      <c r="N60" s="3">
        <f t="shared" si="27"/>
        <v>26</v>
      </c>
      <c r="O60" s="3">
        <f t="shared" si="27"/>
        <v>1</v>
      </c>
      <c r="P60" s="3">
        <f t="shared" si="27"/>
        <v>672</v>
      </c>
      <c r="Q60" s="3">
        <f>G60*8+H60*7+I60*6+J60*5+K60*4+L60*3+M60*2+N60*1+O60*0</f>
        <v>3256</v>
      </c>
      <c r="R60" s="3">
        <f>ROUND(Q60*100/48/D60,1)</f>
        <v>60.6</v>
      </c>
    </row>
    <row r="62" spans="1:18" ht="18.75" x14ac:dyDescent="0.3">
      <c r="A62" s="17" t="s">
        <v>10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18.75" x14ac:dyDescent="0.3">
      <c r="A63" s="17" t="s">
        <v>38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8.75" x14ac:dyDescent="0.3">
      <c r="D64" s="17" t="s">
        <v>44</v>
      </c>
      <c r="E64" s="18"/>
      <c r="F64" s="18"/>
    </row>
    <row r="65" spans="1:18" ht="18.75" x14ac:dyDescent="0.3">
      <c r="A65" s="17" t="s">
        <v>12</v>
      </c>
      <c r="B65" s="17"/>
      <c r="C65" s="17"/>
      <c r="D65" s="2" t="s">
        <v>13</v>
      </c>
    </row>
    <row r="66" spans="1:18" ht="18.75" x14ac:dyDescent="0.3">
      <c r="A66" s="17" t="s">
        <v>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8" spans="1:18" ht="15.75" x14ac:dyDescent="0.25">
      <c r="A68" s="13" t="s">
        <v>15</v>
      </c>
      <c r="B68" s="13" t="s">
        <v>16</v>
      </c>
      <c r="C68" s="13" t="s">
        <v>17</v>
      </c>
      <c r="D68" s="13" t="s">
        <v>18</v>
      </c>
      <c r="E68" s="13" t="s">
        <v>19</v>
      </c>
      <c r="F68" s="13" t="s">
        <v>39</v>
      </c>
      <c r="G68" s="13" t="s">
        <v>6</v>
      </c>
      <c r="H68" s="13" t="s">
        <v>0</v>
      </c>
      <c r="I68" s="13" t="s">
        <v>4</v>
      </c>
      <c r="J68" s="13" t="s">
        <v>5</v>
      </c>
      <c r="K68" s="13" t="s">
        <v>3</v>
      </c>
      <c r="L68" s="13" t="s">
        <v>2</v>
      </c>
      <c r="M68" s="13" t="s">
        <v>1</v>
      </c>
      <c r="N68" s="13" t="s">
        <v>7</v>
      </c>
      <c r="O68" s="13" t="s">
        <v>8</v>
      </c>
      <c r="P68" s="13" t="s">
        <v>9</v>
      </c>
      <c r="Q68" s="13" t="s">
        <v>20</v>
      </c>
      <c r="R68" s="13" t="s">
        <v>21</v>
      </c>
    </row>
    <row r="69" spans="1:18" ht="15.75" x14ac:dyDescent="0.25">
      <c r="A69" s="13">
        <v>1</v>
      </c>
      <c r="B69" s="13" t="s">
        <v>22</v>
      </c>
      <c r="C69" s="13" t="s">
        <v>55</v>
      </c>
      <c r="D69" s="13">
        <v>38</v>
      </c>
      <c r="E69" s="13">
        <v>38</v>
      </c>
      <c r="F69" s="14">
        <v>1</v>
      </c>
      <c r="G69" s="13">
        <v>2</v>
      </c>
      <c r="H69" s="13">
        <v>7</v>
      </c>
      <c r="I69" s="13">
        <v>1</v>
      </c>
      <c r="J69" s="13">
        <v>5</v>
      </c>
      <c r="K69" s="13">
        <v>5</v>
      </c>
      <c r="L69" s="13">
        <v>7</v>
      </c>
      <c r="M69" s="13">
        <v>10</v>
      </c>
      <c r="N69" s="13">
        <v>1</v>
      </c>
      <c r="O69" s="13">
        <v>0</v>
      </c>
      <c r="P69" s="13">
        <f t="shared" ref="P69" si="28">SUM(G69:O69)</f>
        <v>38</v>
      </c>
      <c r="Q69" s="13">
        <f t="shared" ref="Q69" si="29">G69*8+H69*7+I69*6+J69*5+K69*4+L69*3+M69*2+N69*1+O69*0</f>
        <v>158</v>
      </c>
      <c r="R69" s="13">
        <f t="shared" ref="R69" si="30">ROUND(Q69*12.5/D69,1)</f>
        <v>52</v>
      </c>
    </row>
    <row r="70" spans="1:18" ht="15.75" x14ac:dyDescent="0.25">
      <c r="A70" s="13">
        <v>2</v>
      </c>
      <c r="B70" s="13" t="s">
        <v>22</v>
      </c>
      <c r="C70" s="13" t="s">
        <v>50</v>
      </c>
      <c r="D70" s="13">
        <f t="shared" ref="D70:R70" si="31">D23</f>
        <v>38</v>
      </c>
      <c r="E70" s="13">
        <f t="shared" si="31"/>
        <v>38</v>
      </c>
      <c r="F70" s="14">
        <f t="shared" si="31"/>
        <v>1</v>
      </c>
      <c r="G70" s="13">
        <f t="shared" si="31"/>
        <v>2</v>
      </c>
      <c r="H70" s="13">
        <f t="shared" si="31"/>
        <v>2</v>
      </c>
      <c r="I70" s="13">
        <f t="shared" si="31"/>
        <v>3</v>
      </c>
      <c r="J70" s="13">
        <f t="shared" si="31"/>
        <v>5</v>
      </c>
      <c r="K70" s="13">
        <f t="shared" si="31"/>
        <v>11</v>
      </c>
      <c r="L70" s="13">
        <f t="shared" si="31"/>
        <v>8</v>
      </c>
      <c r="M70" s="13">
        <f t="shared" si="31"/>
        <v>7</v>
      </c>
      <c r="N70" s="13">
        <f t="shared" si="31"/>
        <v>0</v>
      </c>
      <c r="O70" s="13">
        <f t="shared" si="31"/>
        <v>0</v>
      </c>
      <c r="P70" s="13">
        <f t="shared" si="31"/>
        <v>38</v>
      </c>
      <c r="Q70" s="13">
        <f t="shared" si="31"/>
        <v>155</v>
      </c>
      <c r="R70" s="13">
        <f t="shared" si="31"/>
        <v>51</v>
      </c>
    </row>
    <row r="71" spans="1:18" ht="15.75" x14ac:dyDescent="0.25">
      <c r="A71" s="13">
        <v>3</v>
      </c>
      <c r="B71" s="13" t="s">
        <v>22</v>
      </c>
      <c r="C71" s="13" t="s">
        <v>37</v>
      </c>
      <c r="D71" s="13">
        <f t="shared" ref="D71:R71" si="32">D38</f>
        <v>36</v>
      </c>
      <c r="E71" s="13">
        <f t="shared" si="32"/>
        <v>36</v>
      </c>
      <c r="F71" s="14">
        <f t="shared" si="32"/>
        <v>1</v>
      </c>
      <c r="G71" s="13">
        <f t="shared" si="32"/>
        <v>0</v>
      </c>
      <c r="H71" s="13">
        <f t="shared" si="32"/>
        <v>3</v>
      </c>
      <c r="I71" s="13">
        <f t="shared" si="32"/>
        <v>3</v>
      </c>
      <c r="J71" s="13">
        <f t="shared" si="32"/>
        <v>7</v>
      </c>
      <c r="K71" s="13">
        <f t="shared" si="32"/>
        <v>6</v>
      </c>
      <c r="L71" s="13">
        <f t="shared" si="32"/>
        <v>7</v>
      </c>
      <c r="M71" s="13">
        <f t="shared" si="32"/>
        <v>7</v>
      </c>
      <c r="N71" s="13">
        <f t="shared" si="32"/>
        <v>3</v>
      </c>
      <c r="O71" s="13">
        <f t="shared" si="32"/>
        <v>0</v>
      </c>
      <c r="P71" s="13">
        <f t="shared" si="32"/>
        <v>36</v>
      </c>
      <c r="Q71" s="13">
        <f t="shared" si="32"/>
        <v>136</v>
      </c>
      <c r="R71" s="13">
        <f t="shared" si="32"/>
        <v>47.2</v>
      </c>
    </row>
    <row r="72" spans="1:18" ht="15.75" x14ac:dyDescent="0.25">
      <c r="A72" s="13">
        <v>4</v>
      </c>
      <c r="B72" s="13" t="s">
        <v>24</v>
      </c>
      <c r="C72" s="13" t="s">
        <v>54</v>
      </c>
      <c r="D72" s="13">
        <f>D9</f>
        <v>38</v>
      </c>
      <c r="E72" s="13">
        <f t="shared" ref="E72:R72" si="33">E9</f>
        <v>38</v>
      </c>
      <c r="F72" s="14">
        <v>1</v>
      </c>
      <c r="G72" s="13">
        <f t="shared" si="33"/>
        <v>17</v>
      </c>
      <c r="H72" s="13">
        <f t="shared" si="33"/>
        <v>4</v>
      </c>
      <c r="I72" s="13">
        <f t="shared" si="33"/>
        <v>8</v>
      </c>
      <c r="J72" s="13">
        <f t="shared" si="33"/>
        <v>5</v>
      </c>
      <c r="K72" s="13">
        <f t="shared" si="33"/>
        <v>2</v>
      </c>
      <c r="L72" s="13">
        <f t="shared" si="33"/>
        <v>2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si="33"/>
        <v>38</v>
      </c>
      <c r="Q72" s="13">
        <f t="shared" si="33"/>
        <v>251</v>
      </c>
      <c r="R72" s="13">
        <f t="shared" si="33"/>
        <v>82.6</v>
      </c>
    </row>
    <row r="73" spans="1:18" ht="15.75" x14ac:dyDescent="0.25">
      <c r="A73" s="13">
        <v>5</v>
      </c>
      <c r="B73" s="13" t="s">
        <v>24</v>
      </c>
      <c r="C73" s="13" t="s">
        <v>51</v>
      </c>
      <c r="D73" s="13">
        <f>D24</f>
        <v>38</v>
      </c>
      <c r="E73" s="13">
        <f t="shared" ref="E73:R73" si="34">E24</f>
        <v>38</v>
      </c>
      <c r="F73" s="14">
        <v>1</v>
      </c>
      <c r="G73" s="13">
        <f t="shared" si="34"/>
        <v>10</v>
      </c>
      <c r="H73" s="13">
        <f t="shared" si="34"/>
        <v>8</v>
      </c>
      <c r="I73" s="13">
        <f t="shared" si="34"/>
        <v>5</v>
      </c>
      <c r="J73" s="13">
        <f t="shared" si="34"/>
        <v>9</v>
      </c>
      <c r="K73" s="13">
        <f t="shared" si="34"/>
        <v>4</v>
      </c>
      <c r="L73" s="13">
        <f t="shared" si="34"/>
        <v>1</v>
      </c>
      <c r="M73" s="13">
        <f t="shared" si="34"/>
        <v>1</v>
      </c>
      <c r="N73" s="13">
        <f t="shared" si="34"/>
        <v>0</v>
      </c>
      <c r="O73" s="13">
        <f t="shared" si="34"/>
        <v>0</v>
      </c>
      <c r="P73" s="13">
        <f t="shared" si="34"/>
        <v>38</v>
      </c>
      <c r="Q73" s="13">
        <f t="shared" si="34"/>
        <v>232</v>
      </c>
      <c r="R73" s="13">
        <f t="shared" si="34"/>
        <v>76.3</v>
      </c>
    </row>
    <row r="74" spans="1:18" ht="15.75" x14ac:dyDescent="0.25">
      <c r="A74" s="13">
        <v>6</v>
      </c>
      <c r="B74" s="13" t="s">
        <v>24</v>
      </c>
      <c r="C74" s="13" t="s">
        <v>52</v>
      </c>
      <c r="D74" s="13">
        <f>D39</f>
        <v>36</v>
      </c>
      <c r="E74" s="13">
        <f t="shared" ref="E74:R74" si="35">E39</f>
        <v>36</v>
      </c>
      <c r="F74" s="14">
        <v>1</v>
      </c>
      <c r="G74" s="13">
        <f t="shared" si="35"/>
        <v>8</v>
      </c>
      <c r="H74" s="13">
        <f t="shared" si="35"/>
        <v>6</v>
      </c>
      <c r="I74" s="13">
        <f t="shared" si="35"/>
        <v>5</v>
      </c>
      <c r="J74" s="13">
        <f t="shared" si="35"/>
        <v>4</v>
      </c>
      <c r="K74" s="13">
        <f t="shared" si="35"/>
        <v>5</v>
      </c>
      <c r="L74" s="13">
        <f t="shared" si="35"/>
        <v>4</v>
      </c>
      <c r="M74" s="13">
        <f t="shared" si="35"/>
        <v>3</v>
      </c>
      <c r="N74" s="13">
        <f t="shared" si="35"/>
        <v>1</v>
      </c>
      <c r="O74" s="13">
        <f t="shared" si="35"/>
        <v>0</v>
      </c>
      <c r="P74" s="13">
        <f t="shared" si="35"/>
        <v>36</v>
      </c>
      <c r="Q74" s="13">
        <f t="shared" si="35"/>
        <v>195</v>
      </c>
      <c r="R74" s="13">
        <f t="shared" si="35"/>
        <v>67.7</v>
      </c>
    </row>
    <row r="75" spans="1:18" ht="15.75" x14ac:dyDescent="0.25">
      <c r="A75" s="13">
        <v>7</v>
      </c>
      <c r="B75" s="13" t="s">
        <v>25</v>
      </c>
      <c r="C75" s="13" t="str">
        <f>C10</f>
        <v>Mr. Gauri Shankar</v>
      </c>
      <c r="D75" s="13">
        <f>D10</f>
        <v>38</v>
      </c>
      <c r="E75" s="13">
        <f t="shared" ref="E75:R75" si="36">E10</f>
        <v>38</v>
      </c>
      <c r="F75" s="14">
        <v>1</v>
      </c>
      <c r="G75" s="13">
        <f t="shared" si="36"/>
        <v>3</v>
      </c>
      <c r="H75" s="13">
        <f t="shared" si="36"/>
        <v>6</v>
      </c>
      <c r="I75" s="13">
        <f t="shared" si="36"/>
        <v>7</v>
      </c>
      <c r="J75" s="13">
        <f t="shared" si="36"/>
        <v>4</v>
      </c>
      <c r="K75" s="13">
        <f t="shared" si="36"/>
        <v>4</v>
      </c>
      <c r="L75" s="13">
        <f t="shared" si="36"/>
        <v>9</v>
      </c>
      <c r="M75" s="13">
        <f t="shared" si="36"/>
        <v>4</v>
      </c>
      <c r="N75" s="13">
        <f t="shared" si="36"/>
        <v>1</v>
      </c>
      <c r="O75" s="13">
        <f t="shared" si="36"/>
        <v>0</v>
      </c>
      <c r="P75" s="13">
        <f t="shared" si="36"/>
        <v>38</v>
      </c>
      <c r="Q75" s="13">
        <f t="shared" si="36"/>
        <v>180</v>
      </c>
      <c r="R75" s="13">
        <f t="shared" si="36"/>
        <v>59.2</v>
      </c>
    </row>
    <row r="76" spans="1:18" ht="15.75" x14ac:dyDescent="0.25">
      <c r="A76" s="13">
        <v>8</v>
      </c>
      <c r="B76" s="13" t="s">
        <v>25</v>
      </c>
      <c r="C76" s="13" t="str">
        <f>C25</f>
        <v>Mrs. Chanchal Sharma</v>
      </c>
      <c r="D76" s="13">
        <f t="shared" ref="D76:R76" si="37">D25</f>
        <v>38</v>
      </c>
      <c r="E76" s="13">
        <f t="shared" si="37"/>
        <v>38</v>
      </c>
      <c r="F76" s="14">
        <v>1</v>
      </c>
      <c r="G76" s="13">
        <f t="shared" si="37"/>
        <v>2</v>
      </c>
      <c r="H76" s="13">
        <f t="shared" si="37"/>
        <v>8</v>
      </c>
      <c r="I76" s="13">
        <f t="shared" si="37"/>
        <v>2</v>
      </c>
      <c r="J76" s="13">
        <f t="shared" si="37"/>
        <v>3</v>
      </c>
      <c r="K76" s="13">
        <f t="shared" si="37"/>
        <v>8</v>
      </c>
      <c r="L76" s="13">
        <f t="shared" si="37"/>
        <v>6</v>
      </c>
      <c r="M76" s="13">
        <f t="shared" si="37"/>
        <v>5</v>
      </c>
      <c r="N76" s="13">
        <f t="shared" si="37"/>
        <v>4</v>
      </c>
      <c r="O76" s="13">
        <f t="shared" si="37"/>
        <v>0</v>
      </c>
      <c r="P76" s="13">
        <f t="shared" si="37"/>
        <v>38</v>
      </c>
      <c r="Q76" s="13">
        <f t="shared" si="37"/>
        <v>163</v>
      </c>
      <c r="R76" s="13">
        <f t="shared" si="37"/>
        <v>53.6</v>
      </c>
    </row>
    <row r="77" spans="1:18" ht="15.75" x14ac:dyDescent="0.25">
      <c r="A77" s="13">
        <v>9</v>
      </c>
      <c r="B77" s="13" t="s">
        <v>25</v>
      </c>
      <c r="C77" s="13" t="str">
        <f>C40</f>
        <v>Mr. Hemraj</v>
      </c>
      <c r="D77" s="13">
        <f t="shared" ref="D77:R77" si="38">D40</f>
        <v>36</v>
      </c>
      <c r="E77" s="13">
        <f t="shared" si="38"/>
        <v>35</v>
      </c>
      <c r="F77" s="14">
        <v>0.97299999999999998</v>
      </c>
      <c r="G77" s="13">
        <f t="shared" si="38"/>
        <v>3</v>
      </c>
      <c r="H77" s="13">
        <f t="shared" si="38"/>
        <v>4</v>
      </c>
      <c r="I77" s="13">
        <f t="shared" si="38"/>
        <v>6</v>
      </c>
      <c r="J77" s="13">
        <f t="shared" si="38"/>
        <v>3</v>
      </c>
      <c r="K77" s="13">
        <f t="shared" si="38"/>
        <v>4</v>
      </c>
      <c r="L77" s="13">
        <f t="shared" si="38"/>
        <v>6</v>
      </c>
      <c r="M77" s="13">
        <f t="shared" si="38"/>
        <v>3</v>
      </c>
      <c r="N77" s="13">
        <f t="shared" si="38"/>
        <v>6</v>
      </c>
      <c r="O77" s="13">
        <f t="shared" si="38"/>
        <v>1</v>
      </c>
      <c r="P77" s="13">
        <f t="shared" si="38"/>
        <v>36</v>
      </c>
      <c r="Q77" s="13">
        <f t="shared" si="38"/>
        <v>149</v>
      </c>
      <c r="R77" s="13">
        <f t="shared" si="38"/>
        <v>51.7</v>
      </c>
    </row>
    <row r="78" spans="1:18" ht="15.75" x14ac:dyDescent="0.25">
      <c r="A78" s="13">
        <v>10</v>
      </c>
      <c r="B78" s="13" t="s">
        <v>26</v>
      </c>
      <c r="C78" s="13" t="str">
        <f>C11</f>
        <v>Mrs. Madhu Paliwal</v>
      </c>
      <c r="D78" s="13">
        <f t="shared" ref="D78:R78" si="39">D11</f>
        <v>38</v>
      </c>
      <c r="E78" s="13">
        <f t="shared" si="39"/>
        <v>38</v>
      </c>
      <c r="F78" s="14">
        <v>1</v>
      </c>
      <c r="G78" s="13">
        <f t="shared" si="39"/>
        <v>7</v>
      </c>
      <c r="H78" s="13">
        <f t="shared" si="39"/>
        <v>3</v>
      </c>
      <c r="I78" s="13">
        <f t="shared" si="39"/>
        <v>4</v>
      </c>
      <c r="J78" s="13">
        <f t="shared" si="39"/>
        <v>7</v>
      </c>
      <c r="K78" s="13">
        <f t="shared" si="39"/>
        <v>5</v>
      </c>
      <c r="L78" s="13">
        <f t="shared" si="39"/>
        <v>6</v>
      </c>
      <c r="M78" s="13">
        <f t="shared" si="39"/>
        <v>5</v>
      </c>
      <c r="N78" s="13">
        <f t="shared" si="39"/>
        <v>1</v>
      </c>
      <c r="O78" s="13">
        <f t="shared" si="39"/>
        <v>0</v>
      </c>
      <c r="P78" s="13">
        <f t="shared" si="39"/>
        <v>38</v>
      </c>
      <c r="Q78" s="13">
        <f t="shared" si="39"/>
        <v>185</v>
      </c>
      <c r="R78" s="13">
        <f t="shared" si="39"/>
        <v>60.9</v>
      </c>
    </row>
    <row r="79" spans="1:18" ht="15.75" x14ac:dyDescent="0.25">
      <c r="A79" s="13">
        <v>11</v>
      </c>
      <c r="B79" s="13" t="s">
        <v>26</v>
      </c>
      <c r="C79" s="13" t="s">
        <v>53</v>
      </c>
      <c r="D79" s="13">
        <f>D41+D26</f>
        <v>74</v>
      </c>
      <c r="E79" s="13">
        <f t="shared" ref="E79:Q79" si="40">E41+E26</f>
        <v>74</v>
      </c>
      <c r="F79" s="14">
        <v>1</v>
      </c>
      <c r="G79" s="13">
        <f t="shared" si="40"/>
        <v>10</v>
      </c>
      <c r="H79" s="13">
        <f t="shared" si="40"/>
        <v>9</v>
      </c>
      <c r="I79" s="13">
        <f t="shared" si="40"/>
        <v>9</v>
      </c>
      <c r="J79" s="13">
        <f t="shared" si="40"/>
        <v>11</v>
      </c>
      <c r="K79" s="13">
        <f t="shared" si="40"/>
        <v>14</v>
      </c>
      <c r="L79" s="13">
        <f t="shared" si="40"/>
        <v>15</v>
      </c>
      <c r="M79" s="13">
        <f t="shared" si="40"/>
        <v>5</v>
      </c>
      <c r="N79" s="13">
        <f t="shared" si="40"/>
        <v>1</v>
      </c>
      <c r="O79" s="13">
        <f t="shared" si="40"/>
        <v>0</v>
      </c>
      <c r="P79" s="13">
        <f t="shared" si="40"/>
        <v>74</v>
      </c>
      <c r="Q79" s="13">
        <f t="shared" si="40"/>
        <v>364</v>
      </c>
      <c r="R79" s="13">
        <f t="shared" ref="R79" si="41">ROUND(Q79*12.5/D79,1)</f>
        <v>61.5</v>
      </c>
    </row>
    <row r="80" spans="1:18" ht="15.75" x14ac:dyDescent="0.25">
      <c r="A80" s="13">
        <v>12</v>
      </c>
      <c r="B80" s="13" t="s">
        <v>28</v>
      </c>
      <c r="C80" s="13" t="str">
        <f>C12</f>
        <v xml:space="preserve">Mr. V.K. Dubey </v>
      </c>
      <c r="D80" s="13">
        <f t="shared" ref="D80:R80" si="42">D12</f>
        <v>38</v>
      </c>
      <c r="E80" s="13">
        <f t="shared" si="42"/>
        <v>38</v>
      </c>
      <c r="F80" s="14">
        <v>1</v>
      </c>
      <c r="G80" s="13">
        <f t="shared" si="42"/>
        <v>9</v>
      </c>
      <c r="H80" s="13">
        <f t="shared" si="42"/>
        <v>3</v>
      </c>
      <c r="I80" s="13">
        <f t="shared" si="42"/>
        <v>3</v>
      </c>
      <c r="J80" s="13">
        <f t="shared" si="42"/>
        <v>4</v>
      </c>
      <c r="K80" s="13">
        <f t="shared" si="42"/>
        <v>6</v>
      </c>
      <c r="L80" s="13">
        <f t="shared" si="42"/>
        <v>5</v>
      </c>
      <c r="M80" s="13">
        <f t="shared" si="42"/>
        <v>7</v>
      </c>
      <c r="N80" s="13">
        <f t="shared" si="42"/>
        <v>1</v>
      </c>
      <c r="O80" s="13">
        <f t="shared" si="42"/>
        <v>0</v>
      </c>
      <c r="P80" s="13">
        <f t="shared" si="42"/>
        <v>38</v>
      </c>
      <c r="Q80" s="13">
        <f t="shared" si="42"/>
        <v>185</v>
      </c>
      <c r="R80" s="13">
        <f t="shared" si="42"/>
        <v>60.9</v>
      </c>
    </row>
    <row r="81" spans="1:18" ht="15.75" x14ac:dyDescent="0.25">
      <c r="A81" s="13">
        <v>13</v>
      </c>
      <c r="B81" s="13" t="s">
        <v>28</v>
      </c>
      <c r="C81" s="13" t="str">
        <f>C27</f>
        <v>Mr. Babulal</v>
      </c>
      <c r="D81" s="13">
        <f t="shared" ref="D81:R81" si="43">D27</f>
        <v>38</v>
      </c>
      <c r="E81" s="13">
        <f t="shared" si="43"/>
        <v>38</v>
      </c>
      <c r="F81" s="14">
        <v>1</v>
      </c>
      <c r="G81" s="13">
        <f t="shared" si="43"/>
        <v>6</v>
      </c>
      <c r="H81" s="13">
        <f t="shared" si="43"/>
        <v>5</v>
      </c>
      <c r="I81" s="13">
        <f t="shared" si="43"/>
        <v>5</v>
      </c>
      <c r="J81" s="13">
        <f t="shared" si="43"/>
        <v>4</v>
      </c>
      <c r="K81" s="13">
        <f t="shared" si="43"/>
        <v>4</v>
      </c>
      <c r="L81" s="13">
        <f t="shared" si="43"/>
        <v>8</v>
      </c>
      <c r="M81" s="13">
        <f t="shared" si="43"/>
        <v>4</v>
      </c>
      <c r="N81" s="13">
        <f t="shared" si="43"/>
        <v>2</v>
      </c>
      <c r="O81" s="13">
        <f t="shared" si="43"/>
        <v>0</v>
      </c>
      <c r="P81" s="13">
        <f t="shared" si="43"/>
        <v>38</v>
      </c>
      <c r="Q81" s="13">
        <f t="shared" si="43"/>
        <v>183</v>
      </c>
      <c r="R81" s="13">
        <f t="shared" si="43"/>
        <v>60.2</v>
      </c>
    </row>
    <row r="82" spans="1:18" ht="15.75" x14ac:dyDescent="0.25">
      <c r="A82" s="13">
        <v>14</v>
      </c>
      <c r="B82" s="13" t="s">
        <v>28</v>
      </c>
      <c r="C82" s="13" t="str">
        <f>C42</f>
        <v>Mrs. Roopali Srivastava</v>
      </c>
      <c r="D82" s="13">
        <f t="shared" ref="D82:R82" si="44">D42</f>
        <v>36</v>
      </c>
      <c r="E82" s="13">
        <f t="shared" si="44"/>
        <v>36</v>
      </c>
      <c r="F82" s="14">
        <v>1</v>
      </c>
      <c r="G82" s="13">
        <f t="shared" si="44"/>
        <v>3</v>
      </c>
      <c r="H82" s="13">
        <f t="shared" si="44"/>
        <v>3</v>
      </c>
      <c r="I82" s="13">
        <f t="shared" si="44"/>
        <v>2</v>
      </c>
      <c r="J82" s="13">
        <f t="shared" si="44"/>
        <v>5</v>
      </c>
      <c r="K82" s="13">
        <f t="shared" si="44"/>
        <v>4</v>
      </c>
      <c r="L82" s="13">
        <f t="shared" si="44"/>
        <v>11</v>
      </c>
      <c r="M82" s="13">
        <f t="shared" si="44"/>
        <v>7</v>
      </c>
      <c r="N82" s="13">
        <f t="shared" si="44"/>
        <v>1</v>
      </c>
      <c r="O82" s="13">
        <f t="shared" si="44"/>
        <v>0</v>
      </c>
      <c r="P82" s="13">
        <f t="shared" si="44"/>
        <v>36</v>
      </c>
      <c r="Q82" s="13">
        <f t="shared" si="44"/>
        <v>146</v>
      </c>
      <c r="R82" s="13">
        <f t="shared" si="44"/>
        <v>50.7</v>
      </c>
    </row>
    <row r="83" spans="1:18" ht="15.75" x14ac:dyDescent="0.25">
      <c r="A83" s="13">
        <v>15</v>
      </c>
      <c r="B83" s="13" t="s">
        <v>30</v>
      </c>
      <c r="C83" s="13" t="s">
        <v>31</v>
      </c>
      <c r="D83" s="13">
        <f>D43+D28+D13</f>
        <v>112</v>
      </c>
      <c r="E83" s="13">
        <f>E43+E28+E13</f>
        <v>112</v>
      </c>
      <c r="F83" s="14">
        <v>1</v>
      </c>
      <c r="G83" s="13">
        <f t="shared" ref="G83:Q83" si="45">G43+G28+G13</f>
        <v>19</v>
      </c>
      <c r="H83" s="13">
        <f t="shared" si="45"/>
        <v>19</v>
      </c>
      <c r="I83" s="13">
        <f t="shared" si="45"/>
        <v>9</v>
      </c>
      <c r="J83" s="13">
        <f t="shared" si="45"/>
        <v>19</v>
      </c>
      <c r="K83" s="13">
        <f t="shared" si="45"/>
        <v>17</v>
      </c>
      <c r="L83" s="13">
        <f t="shared" si="45"/>
        <v>18</v>
      </c>
      <c r="M83" s="13">
        <f t="shared" si="45"/>
        <v>7</v>
      </c>
      <c r="N83" s="13">
        <f t="shared" si="45"/>
        <v>4</v>
      </c>
      <c r="O83" s="13">
        <f t="shared" si="45"/>
        <v>0</v>
      </c>
      <c r="P83" s="13">
        <f t="shared" si="45"/>
        <v>112</v>
      </c>
      <c r="Q83" s="13">
        <f t="shared" si="45"/>
        <v>574</v>
      </c>
      <c r="R83" s="8">
        <f t="shared" ref="R83" si="46">ROUND(Q83*12.5/D83,1)</f>
        <v>64.099999999999994</v>
      </c>
    </row>
    <row r="84" spans="1:18" ht="15.75" x14ac:dyDescent="0.25">
      <c r="A84" s="15"/>
      <c r="B84" s="15"/>
      <c r="C84" s="15"/>
      <c r="D84" s="13">
        <v>112</v>
      </c>
      <c r="E84" s="13">
        <v>111</v>
      </c>
      <c r="F84" s="16">
        <v>0.99299999999999999</v>
      </c>
      <c r="G84" s="13">
        <f t="shared" ref="G84:Q84" si="47">SUM(G69:G83)</f>
        <v>101</v>
      </c>
      <c r="H84" s="13">
        <f t="shared" si="47"/>
        <v>90</v>
      </c>
      <c r="I84" s="13">
        <f t="shared" si="47"/>
        <v>72</v>
      </c>
      <c r="J84" s="13">
        <f t="shared" si="47"/>
        <v>95</v>
      </c>
      <c r="K84" s="13">
        <f t="shared" si="47"/>
        <v>99</v>
      </c>
      <c r="L84" s="13">
        <f t="shared" si="47"/>
        <v>113</v>
      </c>
      <c r="M84" s="13">
        <f t="shared" si="47"/>
        <v>75</v>
      </c>
      <c r="N84" s="13">
        <f t="shared" si="47"/>
        <v>26</v>
      </c>
      <c r="O84" s="13">
        <f t="shared" si="47"/>
        <v>1</v>
      </c>
      <c r="P84" s="13">
        <f t="shared" si="47"/>
        <v>672</v>
      </c>
      <c r="Q84" s="13">
        <f t="shared" si="47"/>
        <v>3256</v>
      </c>
      <c r="R84" s="13">
        <f>ROUND(Q84*100/48/D84,1)</f>
        <v>60.6</v>
      </c>
    </row>
  </sheetData>
  <mergeCells count="22">
    <mergeCell ref="A65:C65"/>
    <mergeCell ref="D64:F64"/>
    <mergeCell ref="A66:R66"/>
    <mergeCell ref="A4:B4"/>
    <mergeCell ref="A19:B19"/>
    <mergeCell ref="A34:C34"/>
    <mergeCell ref="A50:C50"/>
    <mergeCell ref="A47:R47"/>
    <mergeCell ref="A48:R48"/>
    <mergeCell ref="D49:F49"/>
    <mergeCell ref="A51:R51"/>
    <mergeCell ref="A62:R62"/>
    <mergeCell ref="A63:R63"/>
    <mergeCell ref="A31:R31"/>
    <mergeCell ref="A32:R32"/>
    <mergeCell ref="A35:R35"/>
    <mergeCell ref="A20:R20"/>
    <mergeCell ref="A1:R1"/>
    <mergeCell ref="A2:R2"/>
    <mergeCell ref="A5:R5"/>
    <mergeCell ref="A16:R16"/>
    <mergeCell ref="A17:R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Guest</cp:lastModifiedBy>
  <dcterms:created xsi:type="dcterms:W3CDTF">2020-07-25T09:14:14Z</dcterms:created>
  <dcterms:modified xsi:type="dcterms:W3CDTF">2020-11-21T06:02:29Z</dcterms:modified>
</cp:coreProperties>
</file>